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" yWindow="528" windowWidth="22716" windowHeight="8940"/>
  </bookViews>
  <sheets>
    <sheet name="17.07." sheetId="15" r:id="rId1"/>
  </sheets>
  <calcPr calcId="125725"/>
</workbook>
</file>

<file path=xl/calcChain.xml><?xml version="1.0" encoding="utf-8"?>
<calcChain xmlns="http://schemas.openxmlformats.org/spreadsheetml/2006/main">
  <c r="S67" i="15"/>
  <c r="S65"/>
  <c r="S56"/>
  <c r="S47"/>
  <c r="S34"/>
  <c r="S25"/>
  <c r="S16"/>
  <c r="J67"/>
  <c r="J65"/>
  <c r="J56"/>
  <c r="J47"/>
  <c r="J34"/>
  <c r="J25"/>
  <c r="J16"/>
  <c r="T67"/>
  <c r="T65"/>
  <c r="T64"/>
  <c r="T63"/>
  <c r="T62"/>
  <c r="T61"/>
  <c r="T60"/>
  <c r="T59"/>
  <c r="T58"/>
  <c r="T56"/>
  <c r="T55"/>
  <c r="T54"/>
  <c r="T53"/>
  <c r="T52"/>
  <c r="T51"/>
  <c r="T50"/>
  <c r="T49"/>
  <c r="T47"/>
  <c r="T46"/>
  <c r="T45"/>
  <c r="T44"/>
  <c r="T43"/>
  <c r="T42"/>
  <c r="T41"/>
  <c r="T40"/>
  <c r="T34"/>
  <c r="T33"/>
  <c r="T32"/>
  <c r="T31"/>
  <c r="T30"/>
  <c r="T29"/>
  <c r="T28"/>
  <c r="T27"/>
  <c r="T25"/>
  <c r="T24"/>
  <c r="T23"/>
  <c r="T22"/>
  <c r="T21"/>
  <c r="T20"/>
  <c r="T19"/>
  <c r="T18"/>
  <c r="T16"/>
  <c r="T15"/>
  <c r="T14"/>
  <c r="T13"/>
  <c r="T12"/>
  <c r="T11"/>
  <c r="T10"/>
  <c r="T9"/>
  <c r="K65"/>
  <c r="K64"/>
  <c r="K63"/>
  <c r="K62"/>
  <c r="K61"/>
  <c r="K60"/>
  <c r="K59"/>
  <c r="K58"/>
  <c r="K55"/>
  <c r="K54"/>
  <c r="K53"/>
  <c r="K52"/>
  <c r="K51"/>
  <c r="K50"/>
  <c r="K49"/>
  <c r="K47"/>
  <c r="K46"/>
  <c r="K45"/>
  <c r="K44"/>
  <c r="K43"/>
  <c r="K42"/>
  <c r="K41"/>
  <c r="K40"/>
  <c r="K34"/>
  <c r="K33"/>
  <c r="K32"/>
  <c r="K31"/>
  <c r="K30"/>
  <c r="K29"/>
  <c r="K28"/>
  <c r="K27"/>
  <c r="K25"/>
  <c r="K24"/>
  <c r="K23"/>
  <c r="K22"/>
  <c r="K21"/>
  <c r="K20"/>
  <c r="K19"/>
  <c r="K18"/>
  <c r="K16"/>
  <c r="K15"/>
  <c r="K14"/>
  <c r="K13"/>
  <c r="K12"/>
  <c r="K11"/>
  <c r="K10"/>
  <c r="K9"/>
  <c r="R65"/>
  <c r="R56"/>
  <c r="R47"/>
  <c r="I47"/>
  <c r="R67"/>
  <c r="I65"/>
  <c r="I56"/>
  <c r="I67" s="1"/>
  <c r="K67" s="1"/>
  <c r="R34"/>
  <c r="R25"/>
  <c r="R16"/>
  <c r="I34"/>
  <c r="I25"/>
  <c r="I16"/>
  <c r="Q67"/>
  <c r="Q65"/>
  <c r="Q64"/>
  <c r="Q63"/>
  <c r="Q62"/>
  <c r="Q61"/>
  <c r="Q60"/>
  <c r="Q59"/>
  <c r="Q58"/>
  <c r="Q56"/>
  <c r="Q55"/>
  <c r="Q54"/>
  <c r="Q53"/>
  <c r="Q52"/>
  <c r="Q51"/>
  <c r="Q50"/>
  <c r="Q49"/>
  <c r="Q47"/>
  <c r="Q46"/>
  <c r="Q45"/>
  <c r="Q44"/>
  <c r="Q43"/>
  <c r="Q42"/>
  <c r="Q41"/>
  <c r="Q40"/>
  <c r="Q34"/>
  <c r="Q33"/>
  <c r="Q32"/>
  <c r="Q31"/>
  <c r="Q30"/>
  <c r="Q29"/>
  <c r="Q28"/>
  <c r="Q27"/>
  <c r="Q25"/>
  <c r="Q24"/>
  <c r="Q23"/>
  <c r="Q22"/>
  <c r="Q21"/>
  <c r="Q20"/>
  <c r="Q19"/>
  <c r="Q18"/>
  <c r="Q16"/>
  <c r="Q15"/>
  <c r="Q14"/>
  <c r="Q13"/>
  <c r="Q12"/>
  <c r="Q11"/>
  <c r="Q10"/>
  <c r="Q9"/>
  <c r="H67"/>
  <c r="H65"/>
  <c r="H64"/>
  <c r="H63"/>
  <c r="H62"/>
  <c r="H61"/>
  <c r="H60"/>
  <c r="H59"/>
  <c r="H58"/>
  <c r="H56"/>
  <c r="H55"/>
  <c r="H54"/>
  <c r="H53"/>
  <c r="H52"/>
  <c r="H51"/>
  <c r="H50"/>
  <c r="H49"/>
  <c r="H47"/>
  <c r="H46"/>
  <c r="H45"/>
  <c r="H44"/>
  <c r="H43"/>
  <c r="H42"/>
  <c r="H41"/>
  <c r="H40"/>
  <c r="H34"/>
  <c r="H33"/>
  <c r="H32"/>
  <c r="H31"/>
  <c r="H30"/>
  <c r="H29"/>
  <c r="H28"/>
  <c r="H27"/>
  <c r="H25"/>
  <c r="H24"/>
  <c r="H23"/>
  <c r="H22"/>
  <c r="H21"/>
  <c r="H20"/>
  <c r="H19"/>
  <c r="H18"/>
  <c r="H16"/>
  <c r="H15"/>
  <c r="H14"/>
  <c r="H13"/>
  <c r="H12"/>
  <c r="H11"/>
  <c r="H10"/>
  <c r="H9"/>
  <c r="O65"/>
  <c r="O67" s="1"/>
  <c r="N65"/>
  <c r="L65"/>
  <c r="M65" s="1"/>
  <c r="F65"/>
  <c r="E65"/>
  <c r="D65"/>
  <c r="C65"/>
  <c r="C67" s="1"/>
  <c r="P64"/>
  <c r="M64"/>
  <c r="G64"/>
  <c r="D64"/>
  <c r="P63"/>
  <c r="M63"/>
  <c r="G63"/>
  <c r="D63"/>
  <c r="P62"/>
  <c r="M62"/>
  <c r="G62"/>
  <c r="D62"/>
  <c r="P61"/>
  <c r="M61"/>
  <c r="G61"/>
  <c r="D61"/>
  <c r="P60"/>
  <c r="M60"/>
  <c r="G60"/>
  <c r="D60"/>
  <c r="P59"/>
  <c r="M59"/>
  <c r="G59"/>
  <c r="D59"/>
  <c r="P58"/>
  <c r="M58"/>
  <c r="G58"/>
  <c r="D58"/>
  <c r="O56"/>
  <c r="N56"/>
  <c r="P56" s="1"/>
  <c r="L56"/>
  <c r="M56" s="1"/>
  <c r="F56"/>
  <c r="E56"/>
  <c r="G56" s="1"/>
  <c r="D56"/>
  <c r="C56"/>
  <c r="P55"/>
  <c r="M55"/>
  <c r="G55"/>
  <c r="D55"/>
  <c r="P54"/>
  <c r="M54"/>
  <c r="G54"/>
  <c r="D54"/>
  <c r="P53"/>
  <c r="M53"/>
  <c r="G53"/>
  <c r="D53"/>
  <c r="P52"/>
  <c r="M52"/>
  <c r="G52"/>
  <c r="D52"/>
  <c r="P51"/>
  <c r="M51"/>
  <c r="G51"/>
  <c r="D51"/>
  <c r="P50"/>
  <c r="M50"/>
  <c r="G50"/>
  <c r="D50"/>
  <c r="P49"/>
  <c r="M49"/>
  <c r="G49"/>
  <c r="D49"/>
  <c r="O47"/>
  <c r="N47"/>
  <c r="L47"/>
  <c r="M47" s="1"/>
  <c r="F47"/>
  <c r="E47"/>
  <c r="G47" s="1"/>
  <c r="D47"/>
  <c r="C47"/>
  <c r="P46"/>
  <c r="M46"/>
  <c r="G46"/>
  <c r="D46"/>
  <c r="P45"/>
  <c r="M45"/>
  <c r="G45"/>
  <c r="D45"/>
  <c r="P44"/>
  <c r="M44"/>
  <c r="G44"/>
  <c r="D44"/>
  <c r="M43"/>
  <c r="D43"/>
  <c r="G43" s="1"/>
  <c r="M42"/>
  <c r="P42" s="1"/>
  <c r="D42"/>
  <c r="G42" s="1"/>
  <c r="M41"/>
  <c r="P41" s="1"/>
  <c r="D41"/>
  <c r="G41" s="1"/>
  <c r="M40"/>
  <c r="P40" s="1"/>
  <c r="D40"/>
  <c r="G40" s="1"/>
  <c r="O34"/>
  <c r="N34"/>
  <c r="P34" s="1"/>
  <c r="M34"/>
  <c r="L34"/>
  <c r="F34"/>
  <c r="E34"/>
  <c r="G34" s="1"/>
  <c r="C34"/>
  <c r="D34" s="1"/>
  <c r="M33"/>
  <c r="P33" s="1"/>
  <c r="D33"/>
  <c r="G33" s="1"/>
  <c r="M32"/>
  <c r="P32" s="1"/>
  <c r="D32"/>
  <c r="G32" s="1"/>
  <c r="M31"/>
  <c r="P31" s="1"/>
  <c r="D31"/>
  <c r="G31" s="1"/>
  <c r="M30"/>
  <c r="P30" s="1"/>
  <c r="D30"/>
  <c r="G30" s="1"/>
  <c r="M29"/>
  <c r="P29" s="1"/>
  <c r="D29"/>
  <c r="G29" s="1"/>
  <c r="M28"/>
  <c r="P28" s="1"/>
  <c r="D28"/>
  <c r="G28" s="1"/>
  <c r="M27"/>
  <c r="P27" s="1"/>
  <c r="D27"/>
  <c r="G27" s="1"/>
  <c r="O25"/>
  <c r="N25"/>
  <c r="P25" s="1"/>
  <c r="M25"/>
  <c r="L25"/>
  <c r="F25"/>
  <c r="E25"/>
  <c r="C25"/>
  <c r="D25" s="1"/>
  <c r="M24"/>
  <c r="P24" s="1"/>
  <c r="D24"/>
  <c r="G24" s="1"/>
  <c r="M23"/>
  <c r="P23" s="1"/>
  <c r="D23"/>
  <c r="G23" s="1"/>
  <c r="M22"/>
  <c r="P22" s="1"/>
  <c r="D22"/>
  <c r="G22" s="1"/>
  <c r="M21"/>
  <c r="P21" s="1"/>
  <c r="D21"/>
  <c r="M20"/>
  <c r="P20" s="1"/>
  <c r="D20"/>
  <c r="G20" s="1"/>
  <c r="M19"/>
  <c r="P19" s="1"/>
  <c r="D19"/>
  <c r="G19" s="1"/>
  <c r="M18"/>
  <c r="P18" s="1"/>
  <c r="D18"/>
  <c r="G18" s="1"/>
  <c r="O16"/>
  <c r="N16"/>
  <c r="P16" s="1"/>
  <c r="M16"/>
  <c r="L16"/>
  <c r="F16"/>
  <c r="E16"/>
  <c r="G16" s="1"/>
  <c r="C16"/>
  <c r="D16" s="1"/>
  <c r="M15"/>
  <c r="P15" s="1"/>
  <c r="D15"/>
  <c r="G15" s="1"/>
  <c r="M14"/>
  <c r="P14" s="1"/>
  <c r="D14"/>
  <c r="G14" s="1"/>
  <c r="M13"/>
  <c r="P13" s="1"/>
  <c r="D13"/>
  <c r="G13" s="1"/>
  <c r="M12"/>
  <c r="P12" s="1"/>
  <c r="D12"/>
  <c r="G12" s="1"/>
  <c r="M11"/>
  <c r="P11" s="1"/>
  <c r="D11"/>
  <c r="G11" s="1"/>
  <c r="M10"/>
  <c r="P10" s="1"/>
  <c r="D10"/>
  <c r="G10" s="1"/>
  <c r="M9"/>
  <c r="P9" s="1"/>
  <c r="D9"/>
  <c r="G9" s="1"/>
  <c r="E67" l="1"/>
  <c r="K56"/>
  <c r="N67"/>
  <c r="F67"/>
  <c r="M67"/>
  <c r="G25"/>
  <c r="P47"/>
  <c r="D67"/>
  <c r="P67"/>
  <c r="P65"/>
  <c r="L67"/>
  <c r="G65"/>
  <c r="G67" l="1"/>
</calcChain>
</file>

<file path=xl/sharedStrings.xml><?xml version="1.0" encoding="utf-8"?>
<sst xmlns="http://schemas.openxmlformats.org/spreadsheetml/2006/main" count="152" uniqueCount="72">
  <si>
    <r>
      <rPr>
        <b/>
        <sz val="10"/>
        <rFont val="Calibri"/>
        <family val="2"/>
        <charset val="204"/>
      </rPr>
      <t>Наименование муниципального образования</t>
    </r>
  </si>
  <si>
    <r>
      <rPr>
        <b/>
        <sz val="10"/>
        <rFont val="Calibri"/>
        <family val="2"/>
        <charset val="204"/>
      </rPr>
      <t>План на 2017 год</t>
    </r>
  </si>
  <si>
    <r>
      <rPr>
        <sz val="10"/>
        <rFont val="Calibri"/>
        <family val="2"/>
        <charset val="204"/>
      </rPr>
      <t>"село Бамматюрт"</t>
    </r>
  </si>
  <si>
    <r>
      <rPr>
        <sz val="10"/>
        <rFont val="Calibri"/>
        <family val="2"/>
        <charset val="204"/>
      </rPr>
      <t>4</t>
    </r>
  </si>
  <si>
    <r>
      <rPr>
        <sz val="10"/>
        <rFont val="Calibri"/>
        <family val="2"/>
        <charset val="204"/>
      </rPr>
      <t>2</t>
    </r>
  </si>
  <si>
    <r>
      <rPr>
        <sz val="10"/>
        <rFont val="Calibri"/>
        <family val="2"/>
        <charset val="204"/>
      </rPr>
      <t>"село Цияб-Ичичали"</t>
    </r>
  </si>
  <si>
    <r>
      <rPr>
        <sz val="10"/>
        <rFont val="Calibri"/>
        <family val="2"/>
        <charset val="204"/>
      </rPr>
      <t>"село Новосаситли"</t>
    </r>
  </si>
  <si>
    <r>
      <rPr>
        <sz val="10"/>
        <rFont val="Calibri"/>
        <family val="2"/>
        <charset val="204"/>
      </rPr>
      <t>"село Сивух"</t>
    </r>
  </si>
  <si>
    <r>
      <rPr>
        <sz val="10"/>
        <rFont val="Calibri"/>
        <family val="2"/>
        <charset val="204"/>
      </rPr>
      <t>5</t>
    </r>
  </si>
  <si>
    <r>
      <rPr>
        <sz val="10"/>
        <rFont val="Calibri"/>
        <family val="2"/>
        <charset val="204"/>
      </rPr>
      <t>"село Тукита"</t>
    </r>
  </si>
  <si>
    <r>
      <rPr>
        <sz val="10"/>
        <rFont val="Calibri"/>
        <family val="2"/>
        <charset val="204"/>
      </rPr>
      <t>6</t>
    </r>
  </si>
  <si>
    <r>
      <rPr>
        <sz val="10"/>
        <rFont val="Calibri"/>
        <family val="2"/>
        <charset val="204"/>
      </rPr>
      <t>"село Кандаураул"</t>
    </r>
  </si>
  <si>
    <r>
      <rPr>
        <sz val="10"/>
        <rFont val="Calibri"/>
        <family val="2"/>
        <charset val="204"/>
      </rPr>
      <t>7</t>
    </r>
  </si>
  <si>
    <r>
      <rPr>
        <b/>
        <sz val="10"/>
        <rFont val="Calibri"/>
        <family val="2"/>
        <charset val="204"/>
      </rPr>
      <t>ИТОГО:</t>
    </r>
  </si>
  <si>
    <r>
      <rPr>
        <sz val="10"/>
        <rFont val="Calibri"/>
        <family val="2"/>
        <charset val="204"/>
      </rPr>
      <t>"село Борагангечув"</t>
    </r>
  </si>
  <si>
    <r>
      <rPr>
        <sz val="10"/>
        <rFont val="Calibri"/>
        <family val="2"/>
        <charset val="204"/>
      </rPr>
      <t>"село Нурадилово"</t>
    </r>
  </si>
  <si>
    <r>
      <rPr>
        <sz val="10"/>
        <rFont val="Calibri"/>
        <family val="2"/>
        <charset val="204"/>
      </rPr>
      <t>"село Солнечное"</t>
    </r>
  </si>
  <si>
    <r>
      <rPr>
        <sz val="10"/>
        <rFont val="Calibri"/>
        <family val="2"/>
        <charset val="204"/>
      </rPr>
      <t>"село Хамавюрт"</t>
    </r>
  </si>
  <si>
    <r>
      <rPr>
        <sz val="10"/>
        <rFont val="Calibri"/>
        <family val="2"/>
        <charset val="204"/>
      </rPr>
      <t>"село Моксоб"</t>
    </r>
  </si>
  <si>
    <r>
      <rPr>
        <sz val="10"/>
        <rFont val="Calibri"/>
        <family val="2"/>
        <charset val="204"/>
      </rPr>
      <t>"село Акбулатюрт"</t>
    </r>
  </si>
  <si>
    <r>
      <rPr>
        <sz val="10"/>
        <rFont val="Calibri"/>
        <family val="2"/>
        <charset val="204"/>
      </rPr>
      <t>"с/с Карланюртовский"</t>
    </r>
  </si>
  <si>
    <r>
      <rPr>
        <sz val="10"/>
        <rFont val="Calibri"/>
        <family val="2"/>
        <charset val="204"/>
      </rPr>
      <t>"село Аджимажагатюрт"</t>
    </r>
  </si>
  <si>
    <r>
      <rPr>
        <sz val="10"/>
        <rFont val="Calibri"/>
        <family val="2"/>
        <charset val="204"/>
      </rPr>
      <t>"село Боташюрт"</t>
    </r>
  </si>
  <si>
    <r>
      <rPr>
        <sz val="10"/>
        <rFont val="Calibri"/>
        <family val="2"/>
        <charset val="204"/>
      </rPr>
      <t>"с/с Османюртовский"</t>
    </r>
  </si>
  <si>
    <r>
      <rPr>
        <sz val="10"/>
        <rFont val="Calibri"/>
        <family val="2"/>
        <charset val="204"/>
      </rPr>
      <t>"с/с Новосельский"</t>
    </r>
  </si>
  <si>
    <r>
      <rPr>
        <sz val="10"/>
        <rFont val="Calibri"/>
        <family val="2"/>
        <charset val="204"/>
      </rPr>
      <t>"село Чагаротар"</t>
    </r>
  </si>
  <si>
    <r>
      <rPr>
        <sz val="10"/>
        <rFont val="Calibri"/>
        <family val="2"/>
        <charset val="204"/>
      </rPr>
      <t>"село Новогагатли"</t>
    </r>
  </si>
  <si>
    <r>
      <rPr>
        <sz val="10"/>
        <rFont val="Calibri"/>
        <family val="2"/>
        <charset val="204"/>
      </rPr>
      <t>"с/с Могилевский"</t>
    </r>
  </si>
  <si>
    <r>
      <rPr>
        <sz val="10"/>
        <rFont val="Calibri"/>
        <family val="2"/>
        <charset val="204"/>
      </rPr>
      <t>1</t>
    </r>
  </si>
  <si>
    <r>
      <rPr>
        <sz val="10"/>
        <rFont val="Calibri"/>
        <family val="2"/>
        <charset val="204"/>
      </rPr>
      <t>"с/с Адильотарский"</t>
    </r>
  </si>
  <si>
    <r>
      <rPr>
        <sz val="10"/>
        <rFont val="Calibri"/>
        <family val="2"/>
        <charset val="204"/>
      </rPr>
      <t>"село Шагада"</t>
    </r>
  </si>
  <si>
    <r>
      <rPr>
        <sz val="10"/>
        <rFont val="Calibri"/>
        <family val="2"/>
        <charset val="204"/>
      </rPr>
      <t>3</t>
    </r>
  </si>
  <si>
    <r>
      <rPr>
        <sz val="10"/>
        <rFont val="Calibri"/>
        <family val="2"/>
        <charset val="204"/>
      </rPr>
      <t>"с/с Ботаюртовский"</t>
    </r>
  </si>
  <si>
    <r>
      <rPr>
        <sz val="10"/>
        <rFont val="Calibri"/>
        <family val="2"/>
        <charset val="204"/>
      </rPr>
      <t>"с/с Покровский"</t>
    </r>
  </si>
  <si>
    <r>
      <rPr>
        <sz val="10"/>
        <rFont val="Calibri"/>
        <family val="2"/>
        <charset val="204"/>
      </rPr>
      <t>"село Куруш"</t>
    </r>
  </si>
  <si>
    <r>
      <rPr>
        <sz val="10"/>
        <rFont val="Calibri"/>
        <family val="2"/>
        <charset val="204"/>
      </rPr>
      <t>"село Сулевкент"</t>
    </r>
  </si>
  <si>
    <r>
      <rPr>
        <sz val="10"/>
        <rFont val="Calibri"/>
        <family val="2"/>
        <charset val="204"/>
      </rPr>
      <t>"с/с Казмааульский"</t>
    </r>
  </si>
  <si>
    <r>
      <rPr>
        <sz val="10"/>
        <rFont val="Calibri"/>
        <family val="2"/>
        <charset val="204"/>
      </rPr>
      <t>"с/с Темираульский"</t>
    </r>
  </si>
  <si>
    <r>
      <rPr>
        <sz val="10"/>
        <rFont val="Calibri"/>
        <family val="2"/>
        <charset val="204"/>
      </rPr>
      <t>"с/с Кокрекский"</t>
    </r>
  </si>
  <si>
    <r>
      <rPr>
        <sz val="10"/>
        <rFont val="Calibri"/>
        <family val="2"/>
        <charset val="204"/>
      </rPr>
      <t>"село Муцалаул"</t>
    </r>
  </si>
  <si>
    <r>
      <rPr>
        <sz val="10"/>
        <rFont val="Calibri"/>
        <family val="2"/>
        <charset val="204"/>
      </rPr>
      <t>"с/с Байрамаульский"</t>
    </r>
  </si>
  <si>
    <r>
      <rPr>
        <sz val="10"/>
        <rFont val="Calibri"/>
        <family val="2"/>
        <charset val="204"/>
      </rPr>
      <t>"с/с Костекский"</t>
    </r>
  </si>
  <si>
    <r>
      <rPr>
        <sz val="10"/>
        <rFont val="Calibri"/>
        <family val="2"/>
        <charset val="204"/>
      </rPr>
      <t>"село Новый Костек"</t>
    </r>
  </si>
  <si>
    <r>
      <rPr>
        <sz val="10"/>
        <rFont val="Calibri"/>
        <family val="2"/>
        <charset val="204"/>
      </rPr>
      <t>"село Аксай"</t>
    </r>
  </si>
  <si>
    <r>
      <rPr>
        <sz val="10"/>
        <rFont val="Calibri"/>
        <family val="2"/>
        <charset val="204"/>
      </rPr>
      <t>"село Дзержинское"</t>
    </r>
  </si>
  <si>
    <r>
      <rPr>
        <sz val="10"/>
        <rFont val="Calibri"/>
        <family val="2"/>
        <charset val="204"/>
      </rPr>
      <t>"с/с Октябрьский"</t>
    </r>
  </si>
  <si>
    <r>
      <rPr>
        <sz val="10"/>
        <rFont val="Calibri"/>
        <family val="2"/>
        <charset val="204"/>
      </rPr>
      <t>"село Первомайское"</t>
    </r>
  </si>
  <si>
    <r>
      <rPr>
        <sz val="10"/>
        <rFont val="Calibri"/>
        <family val="2"/>
        <charset val="204"/>
      </rPr>
      <t>"село Советское"</t>
    </r>
  </si>
  <si>
    <r>
      <rPr>
        <sz val="10"/>
        <rFont val="Calibri"/>
        <family val="2"/>
        <charset val="204"/>
      </rPr>
      <t>"село Теречное"</t>
    </r>
  </si>
  <si>
    <r>
      <rPr>
        <sz val="10"/>
        <rFont val="Calibri"/>
        <family val="2"/>
        <charset val="204"/>
      </rPr>
      <t>"село Тотурбийкала"</t>
    </r>
  </si>
  <si>
    <t>актуализация данных по земельным участкам</t>
  </si>
  <si>
    <t>"село Эндирей"</t>
  </si>
  <si>
    <t>"село Садовое"</t>
  </si>
  <si>
    <t>ВСЕГО по району:</t>
  </si>
  <si>
    <t>актуализация данных по ОКС</t>
  </si>
  <si>
    <t>%</t>
  </si>
  <si>
    <t>Алимагомаев Б. М.</t>
  </si>
  <si>
    <t>Загалов И. М.</t>
  </si>
  <si>
    <t>Арсаев Р. Э.</t>
  </si>
  <si>
    <t>Бакиев И. М.</t>
  </si>
  <si>
    <t>Касимов В. А.</t>
  </si>
  <si>
    <t>Муртазалиев Н. Г.</t>
  </si>
  <si>
    <t>строительства в разрезе сельских поселений МО "Хасавюртовский район"</t>
  </si>
  <si>
    <t>Информация по актуализации земельных участков и объектов капитального</t>
  </si>
  <si>
    <t>факт</t>
  </si>
  <si>
    <t xml:space="preserve">факт </t>
  </si>
  <si>
    <t>план*</t>
  </si>
  <si>
    <t>* - округленные значения</t>
  </si>
  <si>
    <t>I-ое полугодие</t>
  </si>
  <si>
    <t>3-й квартал</t>
  </si>
  <si>
    <r>
      <t xml:space="preserve"> </t>
    </r>
    <r>
      <rPr>
        <b/>
        <u/>
        <sz val="13"/>
        <rFont val="Calibri"/>
        <family val="2"/>
        <charset val="204"/>
      </rPr>
      <t>(по состоянию на  17.07.2017 г.)</t>
    </r>
  </si>
  <si>
    <t>в т.ч. МФЦ</t>
  </si>
</sst>
</file>

<file path=xl/styles.xml><?xml version="1.0" encoding="utf-8"?>
<styleSheet xmlns="http://schemas.openxmlformats.org/spreadsheetml/2006/main">
  <fonts count="12">
    <font>
      <sz val="10"/>
      <name val="Arial"/>
    </font>
    <font>
      <sz val="10"/>
      <name val="Arial"/>
      <family val="2"/>
      <charset val="204"/>
    </font>
    <font>
      <b/>
      <sz val="13"/>
      <name val="Calibri"/>
      <family val="2"/>
      <charset val="204"/>
    </font>
    <font>
      <b/>
      <u/>
      <sz val="13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7" fillId="0" borderId="1"/>
  </cellStyleXfs>
  <cellXfs count="111">
    <xf numFmtId="0" fontId="0" fillId="0" borderId="0" xfId="0"/>
    <xf numFmtId="0" fontId="0" fillId="0" borderId="1" xfId="1" applyFont="1"/>
    <xf numFmtId="1" fontId="6" fillId="0" borderId="10" xfId="1" applyNumberFormat="1" applyFont="1" applyBorder="1" applyAlignment="1">
      <alignment horizontal="center" vertical="center"/>
    </xf>
    <xf numFmtId="1" fontId="1" fillId="0" borderId="14" xfId="1" applyNumberFormat="1" applyFont="1" applyBorder="1" applyAlignment="1">
      <alignment horizontal="center" vertical="center"/>
    </xf>
    <xf numFmtId="1" fontId="1" fillId="0" borderId="17" xfId="1" applyNumberFormat="1" applyFont="1" applyBorder="1" applyAlignment="1">
      <alignment horizontal="center" vertical="center"/>
    </xf>
    <xf numFmtId="1" fontId="0" fillId="0" borderId="17" xfId="1" applyNumberFormat="1" applyFont="1" applyBorder="1" applyAlignment="1">
      <alignment horizontal="center" vertical="center"/>
    </xf>
    <xf numFmtId="1" fontId="0" fillId="0" borderId="18" xfId="1" applyNumberFormat="1" applyFont="1" applyBorder="1" applyAlignment="1">
      <alignment horizontal="center" vertical="center"/>
    </xf>
    <xf numFmtId="1" fontId="1" fillId="0" borderId="11" xfId="1" applyNumberFormat="1" applyFont="1" applyBorder="1" applyAlignment="1">
      <alignment horizontal="center" vertical="center"/>
    </xf>
    <xf numFmtId="1" fontId="0" fillId="0" borderId="11" xfId="1" applyNumberFormat="1" applyFont="1" applyBorder="1" applyAlignment="1">
      <alignment horizontal="center" vertical="center"/>
    </xf>
    <xf numFmtId="1" fontId="0" fillId="0" borderId="13" xfId="1" applyNumberFormat="1" applyFont="1" applyBorder="1" applyAlignment="1">
      <alignment horizontal="center" vertical="center"/>
    </xf>
    <xf numFmtId="1" fontId="6" fillId="0" borderId="9" xfId="1" applyNumberFormat="1" applyFont="1" applyBorder="1" applyAlignment="1">
      <alignment horizontal="center" vertical="center"/>
    </xf>
    <xf numFmtId="1" fontId="0" fillId="0" borderId="12" xfId="1" applyNumberFormat="1" applyFont="1" applyBorder="1" applyAlignment="1">
      <alignment horizontal="center" vertical="center"/>
    </xf>
    <xf numFmtId="1" fontId="1" fillId="0" borderId="24" xfId="1" applyNumberFormat="1" applyFont="1" applyBorder="1" applyAlignment="1">
      <alignment horizontal="center" vertical="center"/>
    </xf>
    <xf numFmtId="1" fontId="1" fillId="0" borderId="15" xfId="1" applyNumberFormat="1" applyFont="1" applyBorder="1" applyAlignment="1">
      <alignment horizontal="center" vertical="center"/>
    </xf>
    <xf numFmtId="1" fontId="1" fillId="0" borderId="16" xfId="1" applyNumberFormat="1" applyFont="1" applyBorder="1" applyAlignment="1">
      <alignment horizontal="center" vertical="center"/>
    </xf>
    <xf numFmtId="1" fontId="1" fillId="0" borderId="25" xfId="1" applyNumberFormat="1" applyFont="1" applyBorder="1" applyAlignment="1">
      <alignment horizontal="center" vertical="center"/>
    </xf>
    <xf numFmtId="1" fontId="1" fillId="0" borderId="20" xfId="1" applyNumberFormat="1" applyFont="1" applyBorder="1" applyAlignment="1">
      <alignment horizontal="center" vertical="center"/>
    </xf>
    <xf numFmtId="1" fontId="1" fillId="0" borderId="26" xfId="1" applyNumberFormat="1" applyFont="1" applyBorder="1" applyAlignment="1">
      <alignment horizontal="center" vertical="center"/>
    </xf>
    <xf numFmtId="1" fontId="1" fillId="0" borderId="27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9" fillId="0" borderId="1" xfId="1" applyFont="1"/>
    <xf numFmtId="1" fontId="0" fillId="0" borderId="29" xfId="1" applyNumberFormat="1" applyFont="1" applyBorder="1" applyAlignment="1">
      <alignment horizontal="center" vertical="center"/>
    </xf>
    <xf numFmtId="1" fontId="0" fillId="0" borderId="15" xfId="1" applyNumberFormat="1" applyFont="1" applyBorder="1" applyAlignment="1">
      <alignment horizontal="center" vertical="center"/>
    </xf>
    <xf numFmtId="1" fontId="6" fillId="0" borderId="30" xfId="1" applyNumberFormat="1" applyFont="1" applyBorder="1" applyAlignment="1">
      <alignment horizontal="center" vertical="center"/>
    </xf>
    <xf numFmtId="1" fontId="0" fillId="0" borderId="3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0" fillId="0" borderId="1" xfId="1" applyFont="1" applyAlignment="1">
      <alignment vertical="center"/>
    </xf>
    <xf numFmtId="0" fontId="4" fillId="0" borderId="8" xfId="1" applyFont="1" applyBorder="1" applyAlignment="1">
      <alignment horizontal="center" vertical="center" wrapText="1"/>
    </xf>
    <xf numFmtId="1" fontId="1" fillId="0" borderId="35" xfId="1" applyNumberFormat="1" applyFont="1" applyBorder="1" applyAlignment="1">
      <alignment horizontal="center" vertical="center"/>
    </xf>
    <xf numFmtId="0" fontId="0" fillId="0" borderId="1" xfId="1" applyFont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1" fontId="6" fillId="0" borderId="22" xfId="1" applyNumberFormat="1" applyFont="1" applyBorder="1" applyAlignment="1">
      <alignment horizontal="center" vertical="center"/>
    </xf>
    <xf numFmtId="0" fontId="0" fillId="0" borderId="17" xfId="1" applyFont="1" applyBorder="1" applyAlignment="1">
      <alignment vertical="center"/>
    </xf>
    <xf numFmtId="0" fontId="0" fillId="0" borderId="1" xfId="1" applyFont="1" applyAlignment="1">
      <alignment horizontal="center"/>
    </xf>
    <xf numFmtId="1" fontId="10" fillId="0" borderId="9" xfId="1" applyNumberFormat="1" applyFont="1" applyBorder="1" applyAlignment="1">
      <alignment horizontal="center" vertical="center"/>
    </xf>
    <xf numFmtId="0" fontId="0" fillId="0" borderId="20" xfId="1" applyFont="1" applyBorder="1" applyAlignment="1">
      <alignment horizontal="center" vertical="center"/>
    </xf>
    <xf numFmtId="0" fontId="0" fillId="0" borderId="16" xfId="1" applyFont="1" applyBorder="1" applyAlignment="1">
      <alignment horizontal="center" vertical="center"/>
    </xf>
    <xf numFmtId="0" fontId="0" fillId="0" borderId="40" xfId="1" applyFont="1" applyBorder="1" applyAlignment="1">
      <alignment horizontal="center" vertical="center"/>
    </xf>
    <xf numFmtId="1" fontId="0" fillId="0" borderId="16" xfId="1" applyNumberFormat="1" applyFont="1" applyBorder="1" applyAlignment="1">
      <alignment horizontal="center" vertical="center"/>
    </xf>
    <xf numFmtId="1" fontId="0" fillId="0" borderId="40" xfId="1" applyNumberFormat="1" applyFont="1" applyBorder="1" applyAlignment="1">
      <alignment horizontal="center" vertical="center"/>
    </xf>
    <xf numFmtId="1" fontId="0" fillId="0" borderId="20" xfId="1" applyNumberFormat="1" applyFont="1" applyBorder="1" applyAlignment="1">
      <alignment horizontal="center" vertical="center"/>
    </xf>
    <xf numFmtId="1" fontId="9" fillId="0" borderId="30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1" fontId="1" fillId="0" borderId="21" xfId="1" applyNumberFormat="1" applyFont="1" applyBorder="1" applyAlignment="1">
      <alignment horizontal="center" vertical="center"/>
    </xf>
    <xf numFmtId="1" fontId="1" fillId="0" borderId="19" xfId="1" applyNumberFormat="1" applyFont="1" applyBorder="1" applyAlignment="1">
      <alignment horizontal="center" vertical="center"/>
    </xf>
    <xf numFmtId="1" fontId="1" fillId="0" borderId="41" xfId="1" applyNumberFormat="1" applyFont="1" applyBorder="1" applyAlignment="1">
      <alignment horizontal="center" vertical="center"/>
    </xf>
    <xf numFmtId="1" fontId="6" fillId="0" borderId="23" xfId="1" applyNumberFormat="1" applyFont="1" applyBorder="1" applyAlignment="1">
      <alignment horizontal="center" vertical="center"/>
    </xf>
    <xf numFmtId="1" fontId="1" fillId="0" borderId="42" xfId="1" applyNumberFormat="1" applyFont="1" applyBorder="1" applyAlignment="1">
      <alignment horizontal="center" vertical="center"/>
    </xf>
    <xf numFmtId="1" fontId="1" fillId="0" borderId="43" xfId="1" applyNumberFormat="1" applyFont="1" applyBorder="1" applyAlignment="1">
      <alignment horizontal="center" vertical="center"/>
    </xf>
    <xf numFmtId="1" fontId="0" fillId="0" borderId="19" xfId="1" applyNumberFormat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1" fillId="0" borderId="3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44" xfId="1" applyFont="1" applyBorder="1" applyAlignment="1">
      <alignment vertical="center"/>
    </xf>
    <xf numFmtId="0" fontId="9" fillId="0" borderId="23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1" fontId="10" fillId="0" borderId="22" xfId="1" applyNumberFormat="1" applyFont="1" applyBorder="1" applyAlignment="1">
      <alignment horizontal="center" vertical="center"/>
    </xf>
    <xf numFmtId="1" fontId="10" fillId="0" borderId="10" xfId="1" applyNumberFormat="1" applyFont="1" applyBorder="1" applyAlignment="1">
      <alignment horizontal="center" vertical="center"/>
    </xf>
    <xf numFmtId="1" fontId="10" fillId="0" borderId="23" xfId="1" applyNumberFormat="1" applyFont="1" applyBorder="1" applyAlignment="1">
      <alignment horizontal="center" vertical="center"/>
    </xf>
    <xf numFmtId="1" fontId="10" fillId="0" borderId="30" xfId="1" applyNumberFormat="1" applyFont="1" applyBorder="1" applyAlignment="1">
      <alignment horizontal="center" vertical="center"/>
    </xf>
    <xf numFmtId="0" fontId="1" fillId="0" borderId="11" xfId="1" applyFont="1" applyBorder="1" applyAlignment="1">
      <alignment horizontal="left" vertical="center"/>
    </xf>
    <xf numFmtId="0" fontId="0" fillId="0" borderId="21" xfId="1" applyFont="1" applyBorder="1" applyAlignment="1">
      <alignment horizontal="center" vertical="center"/>
    </xf>
    <xf numFmtId="0" fontId="0" fillId="0" borderId="11" xfId="1" applyFont="1" applyBorder="1" applyAlignment="1">
      <alignment vertical="center"/>
    </xf>
    <xf numFmtId="0" fontId="1" fillId="0" borderId="17" xfId="1" applyFont="1" applyBorder="1" applyAlignment="1">
      <alignment horizontal="left" vertical="center"/>
    </xf>
    <xf numFmtId="0" fontId="0" fillId="0" borderId="19" xfId="1" applyFont="1" applyBorder="1" applyAlignment="1">
      <alignment horizontal="center" vertical="center"/>
    </xf>
    <xf numFmtId="0" fontId="5" fillId="0" borderId="29" xfId="1" applyFont="1" applyBorder="1" applyAlignment="1">
      <alignment horizontal="left" vertical="center"/>
    </xf>
    <xf numFmtId="0" fontId="0" fillId="0" borderId="28" xfId="1" applyFont="1" applyBorder="1" applyAlignment="1">
      <alignment horizontal="center" vertical="center"/>
    </xf>
    <xf numFmtId="0" fontId="0" fillId="0" borderId="29" xfId="1" applyFont="1" applyBorder="1" applyAlignment="1">
      <alignment vertical="center"/>
    </xf>
    <xf numFmtId="0" fontId="1" fillId="0" borderId="9" xfId="1" applyFont="1" applyBorder="1" applyAlignment="1">
      <alignment horizontal="left" vertical="center"/>
    </xf>
    <xf numFmtId="1" fontId="0" fillId="0" borderId="21" xfId="1" applyNumberFormat="1" applyFont="1" applyBorder="1" applyAlignment="1">
      <alignment horizontal="center" vertical="center"/>
    </xf>
    <xf numFmtId="0" fontId="1" fillId="0" borderId="29" xfId="1" applyFont="1" applyBorder="1" applyAlignment="1">
      <alignment horizontal="left" vertical="center"/>
    </xf>
    <xf numFmtId="1" fontId="0" fillId="0" borderId="28" xfId="1" applyNumberFormat="1" applyFont="1" applyBorder="1" applyAlignment="1">
      <alignment horizontal="center" vertical="center"/>
    </xf>
    <xf numFmtId="0" fontId="6" fillId="0" borderId="9" xfId="1" applyFont="1" applyBorder="1" applyAlignment="1">
      <alignment horizontal="left" vertical="center"/>
    </xf>
    <xf numFmtId="0" fontId="1" fillId="0" borderId="1" xfId="1" applyFont="1" applyBorder="1" applyAlignment="1">
      <alignment horizontal="left" vertical="center"/>
    </xf>
    <xf numFmtId="1" fontId="0" fillId="0" borderId="1" xfId="1" applyNumberFormat="1" applyFont="1" applyAlignment="1">
      <alignment vertical="center"/>
    </xf>
    <xf numFmtId="1" fontId="1" fillId="0" borderId="12" xfId="1" applyNumberFormat="1" applyFont="1" applyBorder="1" applyAlignment="1">
      <alignment horizontal="center" vertical="center"/>
    </xf>
    <xf numFmtId="0" fontId="10" fillId="0" borderId="2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top"/>
    </xf>
    <xf numFmtId="0" fontId="0" fillId="0" borderId="2" xfId="1" applyFont="1" applyBorder="1" applyAlignment="1">
      <alignment horizontal="center" vertical="center" wrapText="1"/>
    </xf>
    <xf numFmtId="0" fontId="0" fillId="0" borderId="7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34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0" fillId="0" borderId="7" xfId="1" applyFont="1" applyBorder="1" applyAlignment="1">
      <alignment horizontal="center" vertical="center"/>
    </xf>
    <xf numFmtId="0" fontId="0" fillId="0" borderId="8" xfId="1" applyFont="1" applyBorder="1" applyAlignment="1">
      <alignment horizontal="center" vertical="center"/>
    </xf>
    <xf numFmtId="0" fontId="0" fillId="0" borderId="36" xfId="1" applyFont="1" applyBorder="1" applyAlignment="1">
      <alignment horizontal="center" vertical="center" wrapText="1"/>
    </xf>
    <xf numFmtId="0" fontId="0" fillId="0" borderId="3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1"/>
  <sheetViews>
    <sheetView tabSelected="1" workbookViewId="0">
      <pane ySplit="7" topLeftCell="A8" activePane="bottomLeft" state="frozen"/>
      <selection pane="bottomLeft" activeCell="AA18" sqref="AA18"/>
    </sheetView>
  </sheetViews>
  <sheetFormatPr defaultRowHeight="13.2"/>
  <cols>
    <col min="1" max="1" width="4.5546875" style="30" customWidth="1"/>
    <col min="2" max="2" width="22.44140625" style="1" customWidth="1"/>
    <col min="3" max="3" width="7.33203125" style="1" customWidth="1"/>
    <col min="4" max="4" width="6.6640625" style="1" customWidth="1"/>
    <col min="5" max="5" width="6.77734375" style="1" customWidth="1"/>
    <col min="6" max="6" width="5.6640625" style="1" customWidth="1"/>
    <col min="7" max="7" width="4.88671875" style="1" customWidth="1"/>
    <col min="8" max="8" width="5.77734375" style="1" customWidth="1"/>
    <col min="9" max="9" width="5.6640625" style="1" customWidth="1"/>
    <col min="10" max="10" width="5.88671875" style="1" customWidth="1"/>
    <col min="11" max="11" width="4.6640625" style="1" customWidth="1"/>
    <col min="12" max="12" width="7.33203125" style="1" customWidth="1"/>
    <col min="13" max="13" width="7" style="1" customWidth="1"/>
    <col min="14" max="14" width="5.5546875" style="1" customWidth="1"/>
    <col min="15" max="15" width="5.109375" style="1" customWidth="1"/>
    <col min="16" max="16" width="4.44140625" style="1" customWidth="1"/>
    <col min="17" max="17" width="6.21875" style="41" customWidth="1"/>
    <col min="18" max="18" width="6.109375" style="1" customWidth="1"/>
    <col min="19" max="19" width="5.88671875" style="1" customWidth="1"/>
    <col min="20" max="20" width="4.77734375" style="1" customWidth="1"/>
    <col min="21" max="16384" width="8.88671875" style="1"/>
  </cols>
  <sheetData>
    <row r="1" spans="1:20" ht="17.55" customHeight="1">
      <c r="A1" s="87" t="s">
        <v>63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</row>
    <row r="2" spans="1:20" ht="17.55" customHeight="1">
      <c r="A2" s="87" t="s">
        <v>62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</row>
    <row r="3" spans="1:20" ht="17.55" customHeight="1">
      <c r="A3" s="87" t="s">
        <v>70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1:20" ht="8.4" customHeight="1" thickBot="1"/>
    <row r="5" spans="1:20" ht="25.8" customHeight="1" thickBot="1">
      <c r="A5" s="102"/>
      <c r="B5" s="88" t="s">
        <v>0</v>
      </c>
      <c r="C5" s="91" t="s">
        <v>50</v>
      </c>
      <c r="D5" s="92"/>
      <c r="E5" s="92"/>
      <c r="F5" s="92"/>
      <c r="G5" s="92"/>
      <c r="H5" s="92"/>
      <c r="I5" s="92"/>
      <c r="J5" s="92"/>
      <c r="K5" s="107"/>
      <c r="L5" s="108" t="s">
        <v>54</v>
      </c>
      <c r="M5" s="109"/>
      <c r="N5" s="109"/>
      <c r="O5" s="109"/>
      <c r="P5" s="109"/>
      <c r="Q5" s="109"/>
      <c r="R5" s="109"/>
      <c r="S5" s="109"/>
      <c r="T5" s="110"/>
    </row>
    <row r="6" spans="1:20" ht="16.2" customHeight="1" thickBot="1">
      <c r="A6" s="103"/>
      <c r="B6" s="89"/>
      <c r="C6" s="88" t="s">
        <v>1</v>
      </c>
      <c r="D6" s="93" t="s">
        <v>68</v>
      </c>
      <c r="E6" s="94"/>
      <c r="F6" s="94"/>
      <c r="G6" s="94"/>
      <c r="H6" s="93" t="s">
        <v>69</v>
      </c>
      <c r="I6" s="94"/>
      <c r="J6" s="94"/>
      <c r="K6" s="95"/>
      <c r="L6" s="105" t="s">
        <v>1</v>
      </c>
      <c r="M6" s="93" t="s">
        <v>68</v>
      </c>
      <c r="N6" s="94"/>
      <c r="O6" s="94"/>
      <c r="P6" s="94"/>
      <c r="Q6" s="93" t="s">
        <v>69</v>
      </c>
      <c r="R6" s="94"/>
      <c r="S6" s="94"/>
      <c r="T6" s="95"/>
    </row>
    <row r="7" spans="1:20" ht="33" customHeight="1" thickBot="1">
      <c r="A7" s="104"/>
      <c r="B7" s="90"/>
      <c r="C7" s="90"/>
      <c r="D7" s="28" t="s">
        <v>66</v>
      </c>
      <c r="E7" s="20" t="s">
        <v>64</v>
      </c>
      <c r="F7" s="37" t="s">
        <v>71</v>
      </c>
      <c r="G7" s="38" t="s">
        <v>55</v>
      </c>
      <c r="H7" s="28" t="s">
        <v>66</v>
      </c>
      <c r="I7" s="37" t="s">
        <v>64</v>
      </c>
      <c r="J7" s="37" t="s">
        <v>71</v>
      </c>
      <c r="K7" s="36" t="s">
        <v>55</v>
      </c>
      <c r="L7" s="106"/>
      <c r="M7" s="28" t="s">
        <v>66</v>
      </c>
      <c r="N7" s="20" t="s">
        <v>65</v>
      </c>
      <c r="O7" s="37" t="s">
        <v>71</v>
      </c>
      <c r="P7" s="38" t="s">
        <v>55</v>
      </c>
      <c r="Q7" s="28" t="s">
        <v>66</v>
      </c>
      <c r="R7" s="37" t="s">
        <v>64</v>
      </c>
      <c r="S7" s="37" t="s">
        <v>71</v>
      </c>
      <c r="T7" s="36" t="s">
        <v>55</v>
      </c>
    </row>
    <row r="8" spans="1:20" ht="16.8" customHeight="1" thickBot="1">
      <c r="A8" s="96" t="s">
        <v>61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8"/>
    </row>
    <row r="9" spans="1:20" ht="13.8">
      <c r="A9" s="31" t="s">
        <v>28</v>
      </c>
      <c r="B9" s="70" t="s">
        <v>2</v>
      </c>
      <c r="C9" s="8">
        <v>37</v>
      </c>
      <c r="D9" s="11">
        <f>C9/2</f>
        <v>18.5</v>
      </c>
      <c r="E9" s="7">
        <v>14</v>
      </c>
      <c r="F9" s="7"/>
      <c r="G9" s="17">
        <f t="shared" ref="G9:G16" si="0">E9/D9*100</f>
        <v>75.675675675675677</v>
      </c>
      <c r="H9" s="52">
        <f>C9/4</f>
        <v>9.25</v>
      </c>
      <c r="I9" s="7">
        <v>0</v>
      </c>
      <c r="J9" s="7"/>
      <c r="K9" s="16">
        <f>I9/H9*100</f>
        <v>0</v>
      </c>
      <c r="L9" s="9">
        <v>88</v>
      </c>
      <c r="M9" s="11">
        <f>L9/2</f>
        <v>44</v>
      </c>
      <c r="N9" s="17">
        <v>5</v>
      </c>
      <c r="O9" s="17"/>
      <c r="P9" s="17">
        <f t="shared" ref="P9:P16" si="1">N9/M9*100</f>
        <v>11.363636363636363</v>
      </c>
      <c r="Q9" s="71">
        <f>L9/4</f>
        <v>22</v>
      </c>
      <c r="R9" s="8">
        <v>0</v>
      </c>
      <c r="S9" s="72"/>
      <c r="T9" s="43">
        <f>R9/Q9*100</f>
        <v>0</v>
      </c>
    </row>
    <row r="10" spans="1:20" ht="13.8">
      <c r="A10" s="32" t="s">
        <v>4</v>
      </c>
      <c r="B10" s="73" t="s">
        <v>5</v>
      </c>
      <c r="C10" s="5">
        <v>101</v>
      </c>
      <c r="D10" s="5">
        <f t="shared" ref="D10:D15" si="2">C10/2</f>
        <v>50.5</v>
      </c>
      <c r="E10" s="4">
        <v>16</v>
      </c>
      <c r="F10" s="4"/>
      <c r="G10" s="15">
        <f t="shared" si="0"/>
        <v>31.683168316831683</v>
      </c>
      <c r="H10" s="53">
        <f t="shared" ref="H10:H16" si="3">C10/4</f>
        <v>25.25</v>
      </c>
      <c r="I10" s="4">
        <v>0</v>
      </c>
      <c r="J10" s="4"/>
      <c r="K10" s="14">
        <f t="shared" ref="K10:K16" si="4">I10/H10*100</f>
        <v>0</v>
      </c>
      <c r="L10" s="6">
        <v>42</v>
      </c>
      <c r="M10" s="5">
        <f t="shared" ref="M10:M16" si="5">L10/2</f>
        <v>21</v>
      </c>
      <c r="N10" s="15">
        <v>12</v>
      </c>
      <c r="O10" s="15"/>
      <c r="P10" s="15">
        <f t="shared" si="1"/>
        <v>57.142857142857139</v>
      </c>
      <c r="Q10" s="58">
        <f t="shared" ref="Q10:Q16" si="6">L10/4</f>
        <v>10.5</v>
      </c>
      <c r="R10" s="5">
        <v>0</v>
      </c>
      <c r="S10" s="40"/>
      <c r="T10" s="44">
        <f t="shared" ref="T10:T34" si="7">R10/Q10*100</f>
        <v>0</v>
      </c>
    </row>
    <row r="11" spans="1:20" ht="13.8">
      <c r="A11" s="32" t="s">
        <v>31</v>
      </c>
      <c r="B11" s="73" t="s">
        <v>6</v>
      </c>
      <c r="C11" s="5">
        <v>64</v>
      </c>
      <c r="D11" s="5">
        <f t="shared" si="2"/>
        <v>32</v>
      </c>
      <c r="E11" s="4">
        <v>7</v>
      </c>
      <c r="F11" s="4"/>
      <c r="G11" s="15">
        <f t="shared" si="0"/>
        <v>21.875</v>
      </c>
      <c r="H11" s="53">
        <f t="shared" si="3"/>
        <v>16</v>
      </c>
      <c r="I11" s="4">
        <v>0</v>
      </c>
      <c r="J11" s="4"/>
      <c r="K11" s="14">
        <f t="shared" si="4"/>
        <v>0</v>
      </c>
      <c r="L11" s="6">
        <v>39</v>
      </c>
      <c r="M11" s="5">
        <f t="shared" si="5"/>
        <v>19.5</v>
      </c>
      <c r="N11" s="15">
        <v>2</v>
      </c>
      <c r="O11" s="15"/>
      <c r="P11" s="15">
        <f t="shared" si="1"/>
        <v>10.256410256410255</v>
      </c>
      <c r="Q11" s="58">
        <f t="shared" si="6"/>
        <v>9.75</v>
      </c>
      <c r="R11" s="5">
        <v>0</v>
      </c>
      <c r="S11" s="40"/>
      <c r="T11" s="44">
        <f t="shared" si="7"/>
        <v>0</v>
      </c>
    </row>
    <row r="12" spans="1:20" ht="13.8">
      <c r="A12" s="32" t="s">
        <v>3</v>
      </c>
      <c r="B12" s="73" t="s">
        <v>7</v>
      </c>
      <c r="C12" s="5">
        <v>236</v>
      </c>
      <c r="D12" s="5">
        <f t="shared" si="2"/>
        <v>118</v>
      </c>
      <c r="E12" s="4">
        <v>9</v>
      </c>
      <c r="F12" s="4"/>
      <c r="G12" s="15">
        <f t="shared" si="0"/>
        <v>7.6271186440677967</v>
      </c>
      <c r="H12" s="53">
        <f t="shared" si="3"/>
        <v>59</v>
      </c>
      <c r="I12" s="4">
        <v>1</v>
      </c>
      <c r="J12" s="4"/>
      <c r="K12" s="14">
        <f t="shared" si="4"/>
        <v>1.6949152542372881</v>
      </c>
      <c r="L12" s="6">
        <v>92</v>
      </c>
      <c r="M12" s="5">
        <f t="shared" si="5"/>
        <v>46</v>
      </c>
      <c r="N12" s="15">
        <v>5</v>
      </c>
      <c r="O12" s="15"/>
      <c r="P12" s="15">
        <f t="shared" si="1"/>
        <v>10.869565217391305</v>
      </c>
      <c r="Q12" s="74">
        <f t="shared" si="6"/>
        <v>23</v>
      </c>
      <c r="R12" s="5">
        <v>1</v>
      </c>
      <c r="S12" s="40"/>
      <c r="T12" s="46">
        <f t="shared" si="7"/>
        <v>4.3478260869565215</v>
      </c>
    </row>
    <row r="13" spans="1:20" ht="13.8">
      <c r="A13" s="32" t="s">
        <v>8</v>
      </c>
      <c r="B13" s="73" t="s">
        <v>9</v>
      </c>
      <c r="C13" s="5">
        <v>79</v>
      </c>
      <c r="D13" s="5">
        <f t="shared" si="2"/>
        <v>39.5</v>
      </c>
      <c r="E13" s="4">
        <v>15</v>
      </c>
      <c r="F13" s="4"/>
      <c r="G13" s="15">
        <f t="shared" si="0"/>
        <v>37.974683544303801</v>
      </c>
      <c r="H13" s="53">
        <f t="shared" si="3"/>
        <v>19.75</v>
      </c>
      <c r="I13" s="4">
        <v>0</v>
      </c>
      <c r="J13" s="4"/>
      <c r="K13" s="14">
        <f t="shared" si="4"/>
        <v>0</v>
      </c>
      <c r="L13" s="6">
        <v>23</v>
      </c>
      <c r="M13" s="5">
        <f t="shared" si="5"/>
        <v>11.5</v>
      </c>
      <c r="N13" s="15">
        <v>10</v>
      </c>
      <c r="O13" s="15"/>
      <c r="P13" s="15">
        <f t="shared" si="1"/>
        <v>86.956521739130437</v>
      </c>
      <c r="Q13" s="58">
        <f t="shared" si="6"/>
        <v>5.75</v>
      </c>
      <c r="R13" s="5">
        <v>0</v>
      </c>
      <c r="S13" s="40"/>
      <c r="T13" s="44">
        <f t="shared" si="7"/>
        <v>0</v>
      </c>
    </row>
    <row r="14" spans="1:20" ht="13.8">
      <c r="A14" s="32" t="s">
        <v>10</v>
      </c>
      <c r="B14" s="73" t="s">
        <v>11</v>
      </c>
      <c r="C14" s="5">
        <v>98</v>
      </c>
      <c r="D14" s="5">
        <f t="shared" si="2"/>
        <v>49</v>
      </c>
      <c r="E14" s="4">
        <v>21</v>
      </c>
      <c r="F14" s="4"/>
      <c r="G14" s="15">
        <f t="shared" si="0"/>
        <v>42.857142857142854</v>
      </c>
      <c r="H14" s="53">
        <f t="shared" si="3"/>
        <v>24.5</v>
      </c>
      <c r="I14" s="4">
        <v>2</v>
      </c>
      <c r="J14" s="4"/>
      <c r="K14" s="14">
        <f t="shared" si="4"/>
        <v>8.1632653061224492</v>
      </c>
      <c r="L14" s="6">
        <v>48</v>
      </c>
      <c r="M14" s="5">
        <f t="shared" si="5"/>
        <v>24</v>
      </c>
      <c r="N14" s="15">
        <v>5</v>
      </c>
      <c r="O14" s="15"/>
      <c r="P14" s="15">
        <f t="shared" si="1"/>
        <v>20.833333333333336</v>
      </c>
      <c r="Q14" s="74">
        <f t="shared" si="6"/>
        <v>12</v>
      </c>
      <c r="R14" s="5">
        <v>0</v>
      </c>
      <c r="S14" s="40"/>
      <c r="T14" s="44">
        <f t="shared" si="7"/>
        <v>0</v>
      </c>
    </row>
    <row r="15" spans="1:20" ht="14.4" thickBot="1">
      <c r="A15" s="33" t="s">
        <v>12</v>
      </c>
      <c r="B15" s="75" t="s">
        <v>51</v>
      </c>
      <c r="C15" s="22">
        <v>254</v>
      </c>
      <c r="D15" s="23">
        <f t="shared" si="2"/>
        <v>127</v>
      </c>
      <c r="E15" s="13">
        <v>75</v>
      </c>
      <c r="F15" s="13"/>
      <c r="G15" s="12">
        <f t="shared" si="0"/>
        <v>59.055118110236215</v>
      </c>
      <c r="H15" s="54">
        <f t="shared" si="3"/>
        <v>63.5</v>
      </c>
      <c r="I15" s="13">
        <v>6</v>
      </c>
      <c r="J15" s="13"/>
      <c r="K15" s="29">
        <f t="shared" si="4"/>
        <v>9.4488188976377945</v>
      </c>
      <c r="L15" s="25">
        <v>120</v>
      </c>
      <c r="M15" s="23">
        <f t="shared" si="5"/>
        <v>60</v>
      </c>
      <c r="N15" s="12">
        <v>37</v>
      </c>
      <c r="O15" s="12"/>
      <c r="P15" s="12">
        <f t="shared" si="1"/>
        <v>61.666666666666671</v>
      </c>
      <c r="Q15" s="76">
        <f t="shared" si="6"/>
        <v>30</v>
      </c>
      <c r="R15" s="22">
        <v>2</v>
      </c>
      <c r="S15" s="77"/>
      <c r="T15" s="47">
        <f t="shared" si="7"/>
        <v>6.666666666666667</v>
      </c>
    </row>
    <row r="16" spans="1:20" ht="14.4" thickBot="1">
      <c r="A16" s="34"/>
      <c r="B16" s="78" t="s">
        <v>13</v>
      </c>
      <c r="C16" s="10">
        <f>SUM(C9:C15)</f>
        <v>869</v>
      </c>
      <c r="D16" s="10">
        <f>C16/2</f>
        <v>434.5</v>
      </c>
      <c r="E16" s="10">
        <f>SUM(E9:E15)</f>
        <v>157</v>
      </c>
      <c r="F16" s="10">
        <f>SUM(F9:F15)</f>
        <v>0</v>
      </c>
      <c r="G16" s="39">
        <f t="shared" si="0"/>
        <v>36.133486766398157</v>
      </c>
      <c r="H16" s="55">
        <f t="shared" si="3"/>
        <v>217.25</v>
      </c>
      <c r="I16" s="10">
        <f>SUM(I9:I15)</f>
        <v>9</v>
      </c>
      <c r="J16" s="10">
        <f>SUM(J9:J15)</f>
        <v>0</v>
      </c>
      <c r="K16" s="24">
        <f t="shared" si="4"/>
        <v>4.1426927502876865</v>
      </c>
      <c r="L16" s="2">
        <f>SUM(L9:L15)</f>
        <v>452</v>
      </c>
      <c r="M16" s="10">
        <f t="shared" si="5"/>
        <v>226</v>
      </c>
      <c r="N16" s="10">
        <f>SUM(N9:N15)</f>
        <v>76</v>
      </c>
      <c r="O16" s="10">
        <f>SUM(O9:O15)</f>
        <v>0</v>
      </c>
      <c r="P16" s="39">
        <f t="shared" si="1"/>
        <v>33.628318584070797</v>
      </c>
      <c r="Q16" s="59">
        <f t="shared" si="6"/>
        <v>113</v>
      </c>
      <c r="R16" s="10">
        <f>SUM(R9:R15)</f>
        <v>3</v>
      </c>
      <c r="S16" s="50">
        <f>SUM(S9:S15)</f>
        <v>0</v>
      </c>
      <c r="T16" s="24">
        <f t="shared" si="7"/>
        <v>2.6548672566371683</v>
      </c>
    </row>
    <row r="17" spans="1:20" ht="15.6" customHeight="1" thickBot="1">
      <c r="A17" s="99" t="s">
        <v>60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1"/>
    </row>
    <row r="18" spans="1:20" ht="13.8">
      <c r="A18" s="31" t="s">
        <v>28</v>
      </c>
      <c r="B18" s="70" t="s">
        <v>14</v>
      </c>
      <c r="C18" s="8">
        <v>134</v>
      </c>
      <c r="D18" s="11">
        <f t="shared" ref="D18:D25" si="8">C18/2</f>
        <v>67</v>
      </c>
      <c r="E18" s="7">
        <v>22</v>
      </c>
      <c r="F18" s="7"/>
      <c r="G18" s="17">
        <f t="shared" ref="G18:G25" si="9">E18/D18*100</f>
        <v>32.835820895522389</v>
      </c>
      <c r="H18" s="52">
        <f t="shared" ref="H18:H25" si="10">C18/4</f>
        <v>33.5</v>
      </c>
      <c r="I18" s="7">
        <v>3</v>
      </c>
      <c r="J18" s="7"/>
      <c r="K18" s="16">
        <f t="shared" ref="K18:K25" si="11">I18/H18*100</f>
        <v>8.9552238805970141</v>
      </c>
      <c r="L18" s="9">
        <v>22</v>
      </c>
      <c r="M18" s="11">
        <f t="shared" ref="M18:M25" si="12">L18/2</f>
        <v>11</v>
      </c>
      <c r="N18" s="17">
        <v>10</v>
      </c>
      <c r="O18" s="17"/>
      <c r="P18" s="17">
        <f t="shared" ref="P18:P25" si="13">N18/M18*100</f>
        <v>90.909090909090907</v>
      </c>
      <c r="Q18" s="79">
        <f t="shared" ref="Q18:Q25" si="14">L18/4</f>
        <v>5.5</v>
      </c>
      <c r="R18" s="8">
        <v>0</v>
      </c>
      <c r="S18" s="72"/>
      <c r="T18" s="16">
        <f t="shared" si="7"/>
        <v>0</v>
      </c>
    </row>
    <row r="19" spans="1:20" ht="13.8">
      <c r="A19" s="32" t="s">
        <v>4</v>
      </c>
      <c r="B19" s="73" t="s">
        <v>15</v>
      </c>
      <c r="C19" s="5">
        <v>249</v>
      </c>
      <c r="D19" s="5">
        <f t="shared" si="8"/>
        <v>124.5</v>
      </c>
      <c r="E19" s="4">
        <v>59</v>
      </c>
      <c r="F19" s="4"/>
      <c r="G19" s="15">
        <f t="shared" si="9"/>
        <v>47.389558232931726</v>
      </c>
      <c r="H19" s="53">
        <f t="shared" si="10"/>
        <v>62.25</v>
      </c>
      <c r="I19" s="4">
        <v>0</v>
      </c>
      <c r="J19" s="4"/>
      <c r="K19" s="14">
        <f t="shared" si="11"/>
        <v>0</v>
      </c>
      <c r="L19" s="6">
        <v>64</v>
      </c>
      <c r="M19" s="5">
        <f t="shared" si="12"/>
        <v>32</v>
      </c>
      <c r="N19" s="15">
        <v>24</v>
      </c>
      <c r="O19" s="15"/>
      <c r="P19" s="15">
        <f t="shared" si="13"/>
        <v>75</v>
      </c>
      <c r="Q19" s="58">
        <f t="shared" si="14"/>
        <v>16</v>
      </c>
      <c r="R19" s="5">
        <v>0</v>
      </c>
      <c r="S19" s="40"/>
      <c r="T19" s="14">
        <f t="shared" si="7"/>
        <v>0</v>
      </c>
    </row>
    <row r="20" spans="1:20" ht="13.8">
      <c r="A20" s="32" t="s">
        <v>31</v>
      </c>
      <c r="B20" s="73" t="s">
        <v>16</v>
      </c>
      <c r="C20" s="5">
        <v>229</v>
      </c>
      <c r="D20" s="5">
        <f t="shared" si="8"/>
        <v>114.5</v>
      </c>
      <c r="E20" s="4">
        <v>33</v>
      </c>
      <c r="F20" s="4"/>
      <c r="G20" s="15">
        <f t="shared" si="9"/>
        <v>28.820960698689959</v>
      </c>
      <c r="H20" s="53">
        <f t="shared" si="10"/>
        <v>57.25</v>
      </c>
      <c r="I20" s="4">
        <v>9</v>
      </c>
      <c r="J20" s="4"/>
      <c r="K20" s="14">
        <f t="shared" si="11"/>
        <v>15.72052401746725</v>
      </c>
      <c r="L20" s="6">
        <v>61</v>
      </c>
      <c r="M20" s="5">
        <f t="shared" si="12"/>
        <v>30.5</v>
      </c>
      <c r="N20" s="15">
        <v>18</v>
      </c>
      <c r="O20" s="15"/>
      <c r="P20" s="15">
        <f t="shared" si="13"/>
        <v>59.016393442622949</v>
      </c>
      <c r="Q20" s="58">
        <f t="shared" si="14"/>
        <v>15.25</v>
      </c>
      <c r="R20" s="5">
        <v>3</v>
      </c>
      <c r="S20" s="40"/>
      <c r="T20" s="14">
        <f t="shared" si="7"/>
        <v>19.672131147540984</v>
      </c>
    </row>
    <row r="21" spans="1:20" ht="13.8">
      <c r="A21" s="32" t="s">
        <v>3</v>
      </c>
      <c r="B21" s="73" t="s">
        <v>17</v>
      </c>
      <c r="C21" s="5">
        <v>199</v>
      </c>
      <c r="D21" s="5">
        <f t="shared" si="8"/>
        <v>99.5</v>
      </c>
      <c r="E21" s="4">
        <v>100</v>
      </c>
      <c r="F21" s="4"/>
      <c r="G21" s="15">
        <v>100</v>
      </c>
      <c r="H21" s="53">
        <f t="shared" si="10"/>
        <v>49.75</v>
      </c>
      <c r="I21" s="4">
        <v>0</v>
      </c>
      <c r="J21" s="4"/>
      <c r="K21" s="14">
        <f t="shared" si="11"/>
        <v>0</v>
      </c>
      <c r="L21" s="6">
        <v>58</v>
      </c>
      <c r="M21" s="5">
        <f t="shared" si="12"/>
        <v>29</v>
      </c>
      <c r="N21" s="15">
        <v>46</v>
      </c>
      <c r="O21" s="15"/>
      <c r="P21" s="15">
        <f t="shared" si="13"/>
        <v>158.62068965517241</v>
      </c>
      <c r="Q21" s="58">
        <f t="shared" si="14"/>
        <v>14.5</v>
      </c>
      <c r="R21" s="5">
        <v>0</v>
      </c>
      <c r="S21" s="40"/>
      <c r="T21" s="14">
        <f t="shared" si="7"/>
        <v>0</v>
      </c>
    </row>
    <row r="22" spans="1:20" ht="13.8">
      <c r="A22" s="32" t="s">
        <v>8</v>
      </c>
      <c r="B22" s="73" t="s">
        <v>18</v>
      </c>
      <c r="C22" s="5">
        <v>88</v>
      </c>
      <c r="D22" s="5">
        <f t="shared" si="8"/>
        <v>44</v>
      </c>
      <c r="E22" s="4">
        <v>8</v>
      </c>
      <c r="F22" s="4"/>
      <c r="G22" s="15">
        <f t="shared" si="9"/>
        <v>18.181818181818183</v>
      </c>
      <c r="H22" s="53">
        <f t="shared" si="10"/>
        <v>22</v>
      </c>
      <c r="I22" s="4">
        <v>0</v>
      </c>
      <c r="J22" s="4"/>
      <c r="K22" s="14">
        <f t="shared" si="11"/>
        <v>0</v>
      </c>
      <c r="L22" s="6">
        <v>21</v>
      </c>
      <c r="M22" s="5">
        <f t="shared" si="12"/>
        <v>10.5</v>
      </c>
      <c r="N22" s="15">
        <v>4</v>
      </c>
      <c r="O22" s="15"/>
      <c r="P22" s="15">
        <f t="shared" si="13"/>
        <v>38.095238095238095</v>
      </c>
      <c r="Q22" s="58">
        <f t="shared" si="14"/>
        <v>5.25</v>
      </c>
      <c r="R22" s="5">
        <v>0</v>
      </c>
      <c r="S22" s="40"/>
      <c r="T22" s="14">
        <f t="shared" si="7"/>
        <v>0</v>
      </c>
    </row>
    <row r="23" spans="1:20" ht="13.8">
      <c r="A23" s="32" t="s">
        <v>10</v>
      </c>
      <c r="B23" s="73" t="s">
        <v>19</v>
      </c>
      <c r="C23" s="5">
        <v>48</v>
      </c>
      <c r="D23" s="5">
        <f t="shared" si="8"/>
        <v>24</v>
      </c>
      <c r="E23" s="4">
        <v>6</v>
      </c>
      <c r="F23" s="4"/>
      <c r="G23" s="15">
        <f t="shared" si="9"/>
        <v>25</v>
      </c>
      <c r="H23" s="53">
        <f t="shared" si="10"/>
        <v>12</v>
      </c>
      <c r="I23" s="4">
        <v>0</v>
      </c>
      <c r="J23" s="4"/>
      <c r="K23" s="14">
        <f t="shared" si="11"/>
        <v>0</v>
      </c>
      <c r="L23" s="6">
        <v>12</v>
      </c>
      <c r="M23" s="5">
        <f t="shared" si="12"/>
        <v>6</v>
      </c>
      <c r="N23" s="15">
        <v>1</v>
      </c>
      <c r="O23" s="15"/>
      <c r="P23" s="15">
        <f t="shared" si="13"/>
        <v>16.666666666666664</v>
      </c>
      <c r="Q23" s="58">
        <f t="shared" si="14"/>
        <v>3</v>
      </c>
      <c r="R23" s="5">
        <v>0</v>
      </c>
      <c r="S23" s="40"/>
      <c r="T23" s="14">
        <f t="shared" si="7"/>
        <v>0</v>
      </c>
    </row>
    <row r="24" spans="1:20" ht="14.4" thickBot="1">
      <c r="A24" s="33" t="s">
        <v>12</v>
      </c>
      <c r="B24" s="80" t="s">
        <v>20</v>
      </c>
      <c r="C24" s="22">
        <v>86</v>
      </c>
      <c r="D24" s="23">
        <f t="shared" si="8"/>
        <v>43</v>
      </c>
      <c r="E24" s="13">
        <v>42</v>
      </c>
      <c r="F24" s="13"/>
      <c r="G24" s="12">
        <f t="shared" si="9"/>
        <v>97.674418604651152</v>
      </c>
      <c r="H24" s="54">
        <f t="shared" si="10"/>
        <v>21.5</v>
      </c>
      <c r="I24" s="13">
        <v>2</v>
      </c>
      <c r="J24" s="13"/>
      <c r="K24" s="29">
        <f t="shared" si="11"/>
        <v>9.3023255813953494</v>
      </c>
      <c r="L24" s="25">
        <v>36</v>
      </c>
      <c r="M24" s="23">
        <f t="shared" si="12"/>
        <v>18</v>
      </c>
      <c r="N24" s="12">
        <v>26</v>
      </c>
      <c r="O24" s="12"/>
      <c r="P24" s="12">
        <f t="shared" si="13"/>
        <v>144.44444444444443</v>
      </c>
      <c r="Q24" s="81">
        <f t="shared" si="14"/>
        <v>9</v>
      </c>
      <c r="R24" s="22">
        <v>2</v>
      </c>
      <c r="S24" s="77"/>
      <c r="T24" s="29">
        <f t="shared" si="7"/>
        <v>22.222222222222221</v>
      </c>
    </row>
    <row r="25" spans="1:20" ht="14.4" thickBot="1">
      <c r="A25" s="59"/>
      <c r="B25" s="82" t="s">
        <v>13</v>
      </c>
      <c r="C25" s="10">
        <f>SUM(C18:C24)</f>
        <v>1033</v>
      </c>
      <c r="D25" s="10">
        <f t="shared" si="8"/>
        <v>516.5</v>
      </c>
      <c r="E25" s="10">
        <f>SUM(E18:E24)</f>
        <v>270</v>
      </c>
      <c r="F25" s="10">
        <f>SUM(F18:F24)</f>
        <v>0</v>
      </c>
      <c r="G25" s="39">
        <f t="shared" si="9"/>
        <v>52.274927395934171</v>
      </c>
      <c r="H25" s="55">
        <f t="shared" si="10"/>
        <v>258.25</v>
      </c>
      <c r="I25" s="10">
        <f>SUM(I18:I24)</f>
        <v>14</v>
      </c>
      <c r="J25" s="10">
        <f>SUM(J18:J24)</f>
        <v>0</v>
      </c>
      <c r="K25" s="24">
        <f t="shared" si="11"/>
        <v>5.4211035818005806</v>
      </c>
      <c r="L25" s="2">
        <f>SUM(L18:L24)</f>
        <v>274</v>
      </c>
      <c r="M25" s="10">
        <f t="shared" si="12"/>
        <v>137</v>
      </c>
      <c r="N25" s="10">
        <f>SUM(N18:N24)</f>
        <v>129</v>
      </c>
      <c r="O25" s="10">
        <f>SUM(O18:O24)</f>
        <v>0</v>
      </c>
      <c r="P25" s="39">
        <f t="shared" si="13"/>
        <v>94.160583941605836</v>
      </c>
      <c r="Q25" s="55">
        <f t="shared" si="14"/>
        <v>68.5</v>
      </c>
      <c r="R25" s="10">
        <f>SUM(R18:R24)</f>
        <v>5</v>
      </c>
      <c r="S25" s="50">
        <f>SUM(S18:S24)</f>
        <v>0</v>
      </c>
      <c r="T25" s="24">
        <f t="shared" si="7"/>
        <v>7.2992700729926998</v>
      </c>
    </row>
    <row r="26" spans="1:20" ht="15" customHeight="1" thickBot="1">
      <c r="A26" s="99" t="s">
        <v>59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1"/>
    </row>
    <row r="27" spans="1:20" ht="13.8">
      <c r="A27" s="31" t="s">
        <v>28</v>
      </c>
      <c r="B27" s="70" t="s">
        <v>21</v>
      </c>
      <c r="C27" s="8">
        <v>33</v>
      </c>
      <c r="D27" s="11">
        <f t="shared" ref="D27:D34" si="15">C27/2</f>
        <v>16.5</v>
      </c>
      <c r="E27" s="7">
        <v>7</v>
      </c>
      <c r="F27" s="7"/>
      <c r="G27" s="17">
        <f t="shared" ref="G27:G34" si="16">E27/D27*100</f>
        <v>42.424242424242422</v>
      </c>
      <c r="H27" s="52">
        <f t="shared" ref="H27:H34" si="17">C27/4</f>
        <v>8.25</v>
      </c>
      <c r="I27" s="7">
        <v>0</v>
      </c>
      <c r="J27" s="7"/>
      <c r="K27" s="16">
        <f t="shared" ref="K27:K34" si="18">I27/H27*100</f>
        <v>0</v>
      </c>
      <c r="L27" s="9">
        <v>22</v>
      </c>
      <c r="M27" s="11">
        <f t="shared" ref="M27:M34" si="19">L27/2</f>
        <v>11</v>
      </c>
      <c r="N27" s="17">
        <v>6</v>
      </c>
      <c r="O27" s="17"/>
      <c r="P27" s="17">
        <f t="shared" ref="P27:P34" si="20">N27/M27*100</f>
        <v>54.54545454545454</v>
      </c>
      <c r="Q27" s="79">
        <f t="shared" ref="Q27:Q34" si="21">L27/4</f>
        <v>5.5</v>
      </c>
      <c r="R27" s="8">
        <v>0</v>
      </c>
      <c r="S27" s="72"/>
      <c r="T27" s="43">
        <f t="shared" si="7"/>
        <v>0</v>
      </c>
    </row>
    <row r="28" spans="1:20" ht="13.8">
      <c r="A28" s="32" t="s">
        <v>4</v>
      </c>
      <c r="B28" s="73" t="s">
        <v>22</v>
      </c>
      <c r="C28" s="5">
        <v>242</v>
      </c>
      <c r="D28" s="5">
        <f t="shared" si="15"/>
        <v>121</v>
      </c>
      <c r="E28" s="4">
        <v>62</v>
      </c>
      <c r="F28" s="4"/>
      <c r="G28" s="15">
        <f t="shared" si="16"/>
        <v>51.239669421487598</v>
      </c>
      <c r="H28" s="53">
        <f t="shared" si="17"/>
        <v>60.5</v>
      </c>
      <c r="I28" s="4">
        <v>0</v>
      </c>
      <c r="J28" s="4"/>
      <c r="K28" s="14">
        <f t="shared" si="18"/>
        <v>0</v>
      </c>
      <c r="L28" s="6">
        <v>75</v>
      </c>
      <c r="M28" s="5">
        <f t="shared" si="19"/>
        <v>37.5</v>
      </c>
      <c r="N28" s="15">
        <v>20</v>
      </c>
      <c r="O28" s="15"/>
      <c r="P28" s="15">
        <f t="shared" si="20"/>
        <v>53.333333333333336</v>
      </c>
      <c r="Q28" s="58">
        <f t="shared" si="21"/>
        <v>18.75</v>
      </c>
      <c r="R28" s="5">
        <v>0</v>
      </c>
      <c r="S28" s="40"/>
      <c r="T28" s="44">
        <f t="shared" si="7"/>
        <v>0</v>
      </c>
    </row>
    <row r="29" spans="1:20" ht="13.8">
      <c r="A29" s="32" t="s">
        <v>31</v>
      </c>
      <c r="B29" s="73" t="s">
        <v>23</v>
      </c>
      <c r="C29" s="5">
        <v>131</v>
      </c>
      <c r="D29" s="5">
        <f t="shared" si="15"/>
        <v>65.5</v>
      </c>
      <c r="E29" s="4">
        <v>32</v>
      </c>
      <c r="F29" s="4"/>
      <c r="G29" s="15">
        <f t="shared" si="16"/>
        <v>48.854961832061065</v>
      </c>
      <c r="H29" s="53">
        <f t="shared" si="17"/>
        <v>32.75</v>
      </c>
      <c r="I29" s="4">
        <v>0</v>
      </c>
      <c r="J29" s="4"/>
      <c r="K29" s="14">
        <f t="shared" si="18"/>
        <v>0</v>
      </c>
      <c r="L29" s="6">
        <v>53</v>
      </c>
      <c r="M29" s="5">
        <f t="shared" si="19"/>
        <v>26.5</v>
      </c>
      <c r="N29" s="15">
        <v>31</v>
      </c>
      <c r="O29" s="15"/>
      <c r="P29" s="15">
        <f t="shared" si="20"/>
        <v>116.98113207547169</v>
      </c>
      <c r="Q29" s="58">
        <f t="shared" si="21"/>
        <v>13.25</v>
      </c>
      <c r="R29" s="5">
        <v>0</v>
      </c>
      <c r="S29" s="40"/>
      <c r="T29" s="44">
        <f t="shared" si="7"/>
        <v>0</v>
      </c>
    </row>
    <row r="30" spans="1:20" ht="13.8">
      <c r="A30" s="32" t="s">
        <v>3</v>
      </c>
      <c r="B30" s="73" t="s">
        <v>24</v>
      </c>
      <c r="C30" s="5">
        <v>213</v>
      </c>
      <c r="D30" s="5">
        <f t="shared" si="15"/>
        <v>106.5</v>
      </c>
      <c r="E30" s="4">
        <v>31</v>
      </c>
      <c r="F30" s="4"/>
      <c r="G30" s="15">
        <f t="shared" si="16"/>
        <v>29.107981220657276</v>
      </c>
      <c r="H30" s="53">
        <f t="shared" si="17"/>
        <v>53.25</v>
      </c>
      <c r="I30" s="4">
        <v>0</v>
      </c>
      <c r="J30" s="4"/>
      <c r="K30" s="14">
        <f t="shared" si="18"/>
        <v>0</v>
      </c>
      <c r="L30" s="6">
        <v>79</v>
      </c>
      <c r="M30" s="5">
        <f t="shared" si="19"/>
        <v>39.5</v>
      </c>
      <c r="N30" s="15">
        <v>12</v>
      </c>
      <c r="O30" s="15"/>
      <c r="P30" s="15">
        <f t="shared" si="20"/>
        <v>30.37974683544304</v>
      </c>
      <c r="Q30" s="58">
        <f t="shared" si="21"/>
        <v>19.75</v>
      </c>
      <c r="R30" s="5">
        <v>0</v>
      </c>
      <c r="S30" s="40"/>
      <c r="T30" s="44">
        <f t="shared" si="7"/>
        <v>0</v>
      </c>
    </row>
    <row r="31" spans="1:20" ht="13.8">
      <c r="A31" s="32" t="s">
        <v>8</v>
      </c>
      <c r="B31" s="73" t="s">
        <v>25</v>
      </c>
      <c r="C31" s="5">
        <v>79</v>
      </c>
      <c r="D31" s="5">
        <f t="shared" si="15"/>
        <v>39.5</v>
      </c>
      <c r="E31" s="4">
        <v>19</v>
      </c>
      <c r="F31" s="4"/>
      <c r="G31" s="15">
        <f t="shared" si="16"/>
        <v>48.101265822784811</v>
      </c>
      <c r="H31" s="53">
        <f t="shared" si="17"/>
        <v>19.75</v>
      </c>
      <c r="I31" s="4">
        <v>7</v>
      </c>
      <c r="J31" s="4"/>
      <c r="K31" s="14">
        <f t="shared" si="18"/>
        <v>35.443037974683541</v>
      </c>
      <c r="L31" s="6">
        <v>17</v>
      </c>
      <c r="M31" s="5">
        <f t="shared" si="19"/>
        <v>8.5</v>
      </c>
      <c r="N31" s="15">
        <v>3</v>
      </c>
      <c r="O31" s="15"/>
      <c r="P31" s="15">
        <f t="shared" si="20"/>
        <v>35.294117647058826</v>
      </c>
      <c r="Q31" s="58">
        <f t="shared" si="21"/>
        <v>4.25</v>
      </c>
      <c r="R31" s="5">
        <v>2</v>
      </c>
      <c r="S31" s="40"/>
      <c r="T31" s="46">
        <f t="shared" si="7"/>
        <v>47.058823529411761</v>
      </c>
    </row>
    <row r="32" spans="1:20" ht="13.8">
      <c r="A32" s="32" t="s">
        <v>10</v>
      </c>
      <c r="B32" s="73" t="s">
        <v>26</v>
      </c>
      <c r="C32" s="5">
        <v>188</v>
      </c>
      <c r="D32" s="5">
        <f t="shared" si="15"/>
        <v>94</v>
      </c>
      <c r="E32" s="3">
        <v>102</v>
      </c>
      <c r="F32" s="3"/>
      <c r="G32" s="15">
        <f t="shared" si="16"/>
        <v>108.51063829787233</v>
      </c>
      <c r="H32" s="53">
        <f t="shared" si="17"/>
        <v>47</v>
      </c>
      <c r="I32" s="4">
        <v>1</v>
      </c>
      <c r="J32" s="4"/>
      <c r="K32" s="14">
        <f t="shared" si="18"/>
        <v>2.1276595744680851</v>
      </c>
      <c r="L32" s="6">
        <v>136</v>
      </c>
      <c r="M32" s="5">
        <f t="shared" si="19"/>
        <v>68</v>
      </c>
      <c r="N32" s="15">
        <v>65</v>
      </c>
      <c r="O32" s="15"/>
      <c r="P32" s="15">
        <f t="shared" si="20"/>
        <v>95.588235294117652</v>
      </c>
      <c r="Q32" s="58">
        <f t="shared" si="21"/>
        <v>34</v>
      </c>
      <c r="R32" s="5">
        <v>0</v>
      </c>
      <c r="S32" s="40"/>
      <c r="T32" s="44">
        <f t="shared" si="7"/>
        <v>0</v>
      </c>
    </row>
    <row r="33" spans="1:20" ht="14.4" thickBot="1">
      <c r="A33" s="33" t="s">
        <v>12</v>
      </c>
      <c r="B33" s="80" t="s">
        <v>27</v>
      </c>
      <c r="C33" s="22">
        <v>113</v>
      </c>
      <c r="D33" s="23">
        <f t="shared" si="15"/>
        <v>56.5</v>
      </c>
      <c r="E33" s="13">
        <v>44</v>
      </c>
      <c r="F33" s="13"/>
      <c r="G33" s="12">
        <f t="shared" si="16"/>
        <v>77.876106194690266</v>
      </c>
      <c r="H33" s="54">
        <f t="shared" si="17"/>
        <v>28.25</v>
      </c>
      <c r="I33" s="13">
        <v>2</v>
      </c>
      <c r="J33" s="13"/>
      <c r="K33" s="29">
        <f t="shared" si="18"/>
        <v>7.0796460176991154</v>
      </c>
      <c r="L33" s="25">
        <v>83</v>
      </c>
      <c r="M33" s="23">
        <f t="shared" si="19"/>
        <v>41.5</v>
      </c>
      <c r="N33" s="12">
        <v>20</v>
      </c>
      <c r="O33" s="12"/>
      <c r="P33" s="12">
        <f t="shared" si="20"/>
        <v>48.192771084337352</v>
      </c>
      <c r="Q33" s="81">
        <f t="shared" si="21"/>
        <v>20.75</v>
      </c>
      <c r="R33" s="22">
        <v>2</v>
      </c>
      <c r="S33" s="77"/>
      <c r="T33" s="47">
        <f t="shared" si="7"/>
        <v>9.6385542168674707</v>
      </c>
    </row>
    <row r="34" spans="1:20" ht="14.4" thickBot="1">
      <c r="A34" s="34"/>
      <c r="B34" s="78" t="s">
        <v>13</v>
      </c>
      <c r="C34" s="10">
        <f>SUM(C27:C33)</f>
        <v>999</v>
      </c>
      <c r="D34" s="10">
        <f t="shared" si="15"/>
        <v>499.5</v>
      </c>
      <c r="E34" s="10">
        <f>SUM(E27:E33)</f>
        <v>297</v>
      </c>
      <c r="F34" s="10">
        <f>SUM(F27:F33)</f>
        <v>0</v>
      </c>
      <c r="G34" s="39">
        <f t="shared" si="16"/>
        <v>59.45945945945946</v>
      </c>
      <c r="H34" s="55">
        <f t="shared" si="17"/>
        <v>249.75</v>
      </c>
      <c r="I34" s="10">
        <f>SUM(I27:I33)</f>
        <v>10</v>
      </c>
      <c r="J34" s="10">
        <f>SUM(J27:J33)</f>
        <v>0</v>
      </c>
      <c r="K34" s="24">
        <f t="shared" si="18"/>
        <v>4.0040040040040044</v>
      </c>
      <c r="L34" s="2">
        <f>SUM(L27:L33)</f>
        <v>465</v>
      </c>
      <c r="M34" s="10">
        <f t="shared" si="19"/>
        <v>232.5</v>
      </c>
      <c r="N34" s="10">
        <f>SUM(N27:N33)</f>
        <v>157</v>
      </c>
      <c r="O34" s="10">
        <f>SUM(O27:O33)</f>
        <v>0</v>
      </c>
      <c r="P34" s="39">
        <f t="shared" si="20"/>
        <v>67.526881720430111</v>
      </c>
      <c r="Q34" s="55">
        <f t="shared" si="21"/>
        <v>116.25</v>
      </c>
      <c r="R34" s="10">
        <f>SUM(R27:R33)</f>
        <v>4</v>
      </c>
      <c r="S34" s="50">
        <f>SUM(S27:S33)</f>
        <v>0</v>
      </c>
      <c r="T34" s="24">
        <f t="shared" si="7"/>
        <v>3.4408602150537635</v>
      </c>
    </row>
    <row r="35" spans="1:20" ht="30" customHeight="1" thickBot="1">
      <c r="A35" s="35"/>
      <c r="B35" s="83" t="s">
        <v>67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30"/>
      <c r="R35" s="84"/>
      <c r="S35" s="27"/>
      <c r="T35" s="27"/>
    </row>
    <row r="36" spans="1:20" ht="13.8" customHeight="1" thickBot="1">
      <c r="A36" s="102"/>
      <c r="B36" s="88" t="s">
        <v>0</v>
      </c>
      <c r="C36" s="91" t="s">
        <v>50</v>
      </c>
      <c r="D36" s="92"/>
      <c r="E36" s="92"/>
      <c r="F36" s="92"/>
      <c r="G36" s="92"/>
      <c r="H36" s="92"/>
      <c r="I36" s="92"/>
      <c r="J36" s="92"/>
      <c r="K36" s="107"/>
      <c r="L36" s="108" t="s">
        <v>54</v>
      </c>
      <c r="M36" s="109"/>
      <c r="N36" s="109"/>
      <c r="O36" s="109"/>
      <c r="P36" s="109"/>
      <c r="Q36" s="109"/>
      <c r="R36" s="109"/>
      <c r="S36" s="109"/>
      <c r="T36" s="110"/>
    </row>
    <row r="37" spans="1:20" ht="15" customHeight="1" thickBot="1">
      <c r="A37" s="103"/>
      <c r="B37" s="89"/>
      <c r="C37" s="88" t="s">
        <v>1</v>
      </c>
      <c r="D37" s="93" t="s">
        <v>68</v>
      </c>
      <c r="E37" s="94"/>
      <c r="F37" s="94"/>
      <c r="G37" s="94"/>
      <c r="H37" s="93" t="s">
        <v>69</v>
      </c>
      <c r="I37" s="94"/>
      <c r="J37" s="94"/>
      <c r="K37" s="95"/>
      <c r="L37" s="105" t="s">
        <v>1</v>
      </c>
      <c r="M37" s="93" t="s">
        <v>68</v>
      </c>
      <c r="N37" s="94"/>
      <c r="O37" s="94"/>
      <c r="P37" s="94"/>
      <c r="Q37" s="93" t="s">
        <v>69</v>
      </c>
      <c r="R37" s="94"/>
      <c r="S37" s="94"/>
      <c r="T37" s="95"/>
    </row>
    <row r="38" spans="1:20" ht="34.799999999999997" customHeight="1" thickBot="1">
      <c r="A38" s="104"/>
      <c r="B38" s="90"/>
      <c r="C38" s="90"/>
      <c r="D38" s="28" t="s">
        <v>66</v>
      </c>
      <c r="E38" s="20" t="s">
        <v>65</v>
      </c>
      <c r="F38" s="37" t="s">
        <v>71</v>
      </c>
      <c r="G38" s="38" t="s">
        <v>55</v>
      </c>
      <c r="H38" s="28" t="s">
        <v>66</v>
      </c>
      <c r="I38" s="20" t="s">
        <v>65</v>
      </c>
      <c r="J38" s="37" t="s">
        <v>71</v>
      </c>
      <c r="K38" s="19" t="s">
        <v>55</v>
      </c>
      <c r="L38" s="106"/>
      <c r="M38" s="28" t="s">
        <v>66</v>
      </c>
      <c r="N38" s="20" t="s">
        <v>65</v>
      </c>
      <c r="O38" s="37" t="s">
        <v>71</v>
      </c>
      <c r="P38" s="38" t="s">
        <v>55</v>
      </c>
      <c r="Q38" s="28" t="s">
        <v>66</v>
      </c>
      <c r="R38" s="20" t="s">
        <v>65</v>
      </c>
      <c r="S38" s="37" t="s">
        <v>71</v>
      </c>
      <c r="T38" s="19" t="s">
        <v>55</v>
      </c>
    </row>
    <row r="39" spans="1:20" ht="13.8" thickBot="1">
      <c r="A39" s="96" t="s">
        <v>58</v>
      </c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8"/>
    </row>
    <row r="40" spans="1:20" ht="13.8">
      <c r="A40" s="31" t="s">
        <v>28</v>
      </c>
      <c r="B40" s="70" t="s">
        <v>29</v>
      </c>
      <c r="C40" s="8">
        <v>123</v>
      </c>
      <c r="D40" s="11">
        <f t="shared" ref="D40:D47" si="22">C40/2</f>
        <v>61.5</v>
      </c>
      <c r="E40" s="7">
        <v>18</v>
      </c>
      <c r="F40" s="7"/>
      <c r="G40" s="17">
        <f t="shared" ref="G40:G47" si="23">E40/D40*100</f>
        <v>29.268292682926827</v>
      </c>
      <c r="H40" s="52">
        <f t="shared" ref="H40:H47" si="24">C40/4</f>
        <v>30.75</v>
      </c>
      <c r="I40" s="7">
        <v>2</v>
      </c>
      <c r="J40" s="7"/>
      <c r="K40" s="16">
        <f t="shared" ref="K40:K47" si="25">I40/H40*100</f>
        <v>6.5040650406504072</v>
      </c>
      <c r="L40" s="9">
        <v>54</v>
      </c>
      <c r="M40" s="85">
        <f t="shared" ref="M40:M47" si="26">L40/2</f>
        <v>27</v>
      </c>
      <c r="N40" s="17">
        <v>12</v>
      </c>
      <c r="O40" s="17"/>
      <c r="P40" s="17">
        <f t="shared" ref="P40:P47" si="27">N40/M40*100</f>
        <v>44.444444444444443</v>
      </c>
      <c r="Q40" s="79">
        <f t="shared" ref="Q40:Q47" si="28">L40/4</f>
        <v>13.5</v>
      </c>
      <c r="R40" s="8">
        <v>2</v>
      </c>
      <c r="S40" s="72"/>
      <c r="T40" s="48">
        <f t="shared" ref="T40:T47" si="29">R40/Q40*100</f>
        <v>14.814814814814813</v>
      </c>
    </row>
    <row r="41" spans="1:20" ht="13.8">
      <c r="A41" s="32" t="s">
        <v>4</v>
      </c>
      <c r="B41" s="73" t="s">
        <v>30</v>
      </c>
      <c r="C41" s="5">
        <v>83</v>
      </c>
      <c r="D41" s="5">
        <f t="shared" si="22"/>
        <v>41.5</v>
      </c>
      <c r="E41" s="4">
        <v>3</v>
      </c>
      <c r="F41" s="4"/>
      <c r="G41" s="15">
        <f t="shared" si="23"/>
        <v>7.2289156626506017</v>
      </c>
      <c r="H41" s="53">
        <f t="shared" si="24"/>
        <v>20.75</v>
      </c>
      <c r="I41" s="4">
        <v>0</v>
      </c>
      <c r="J41" s="4"/>
      <c r="K41" s="14">
        <f t="shared" si="25"/>
        <v>0</v>
      </c>
      <c r="L41" s="6">
        <v>28</v>
      </c>
      <c r="M41" s="4">
        <f t="shared" si="26"/>
        <v>14</v>
      </c>
      <c r="N41" s="15">
        <v>1</v>
      </c>
      <c r="O41" s="15"/>
      <c r="P41" s="15">
        <f t="shared" si="27"/>
        <v>7.1428571428571423</v>
      </c>
      <c r="Q41" s="58">
        <f t="shared" si="28"/>
        <v>7</v>
      </c>
      <c r="R41" s="5">
        <v>0</v>
      </c>
      <c r="S41" s="40"/>
      <c r="T41" s="44">
        <f t="shared" si="29"/>
        <v>0</v>
      </c>
    </row>
    <row r="42" spans="1:20" ht="13.8">
      <c r="A42" s="32" t="s">
        <v>31</v>
      </c>
      <c r="B42" s="73" t="s">
        <v>32</v>
      </c>
      <c r="C42" s="5">
        <v>55</v>
      </c>
      <c r="D42" s="5">
        <f t="shared" si="22"/>
        <v>27.5</v>
      </c>
      <c r="E42" s="4">
        <v>52</v>
      </c>
      <c r="F42" s="4"/>
      <c r="G42" s="15">
        <f t="shared" si="23"/>
        <v>189.09090909090909</v>
      </c>
      <c r="H42" s="53">
        <f t="shared" si="24"/>
        <v>13.75</v>
      </c>
      <c r="I42" s="4">
        <v>5</v>
      </c>
      <c r="J42" s="4"/>
      <c r="K42" s="14">
        <f t="shared" si="25"/>
        <v>36.363636363636367</v>
      </c>
      <c r="L42" s="6">
        <v>150</v>
      </c>
      <c r="M42" s="4">
        <f t="shared" si="26"/>
        <v>75</v>
      </c>
      <c r="N42" s="15">
        <v>45</v>
      </c>
      <c r="O42" s="15"/>
      <c r="P42" s="15">
        <f t="shared" si="27"/>
        <v>60</v>
      </c>
      <c r="Q42" s="58">
        <f t="shared" si="28"/>
        <v>37.5</v>
      </c>
      <c r="R42" s="5">
        <v>3</v>
      </c>
      <c r="S42" s="40"/>
      <c r="T42" s="44">
        <f t="shared" si="29"/>
        <v>8</v>
      </c>
    </row>
    <row r="43" spans="1:20" ht="13.8">
      <c r="A43" s="32" t="s">
        <v>3</v>
      </c>
      <c r="B43" s="73" t="s">
        <v>33</v>
      </c>
      <c r="C43" s="5">
        <v>247</v>
      </c>
      <c r="D43" s="5">
        <f t="shared" si="22"/>
        <v>123.5</v>
      </c>
      <c r="E43" s="4">
        <v>93</v>
      </c>
      <c r="F43" s="4"/>
      <c r="G43" s="15">
        <f t="shared" si="23"/>
        <v>75.303643724696357</v>
      </c>
      <c r="H43" s="53">
        <f t="shared" si="24"/>
        <v>61.75</v>
      </c>
      <c r="I43" s="4">
        <v>4</v>
      </c>
      <c r="J43" s="4"/>
      <c r="K43" s="14">
        <f t="shared" si="25"/>
        <v>6.4777327935222671</v>
      </c>
      <c r="L43" s="6">
        <v>105</v>
      </c>
      <c r="M43" s="4">
        <f t="shared" si="26"/>
        <v>52.5</v>
      </c>
      <c r="N43" s="18">
        <v>69</v>
      </c>
      <c r="O43" s="18"/>
      <c r="P43" s="15">
        <v>100</v>
      </c>
      <c r="Q43" s="58">
        <f t="shared" si="28"/>
        <v>26.25</v>
      </c>
      <c r="R43" s="5">
        <v>0</v>
      </c>
      <c r="S43" s="40"/>
      <c r="T43" s="44">
        <f t="shared" si="29"/>
        <v>0</v>
      </c>
    </row>
    <row r="44" spans="1:20" ht="13.8">
      <c r="A44" s="32" t="s">
        <v>8</v>
      </c>
      <c r="B44" s="73" t="s">
        <v>34</v>
      </c>
      <c r="C44" s="5">
        <v>217</v>
      </c>
      <c r="D44" s="5">
        <f t="shared" si="22"/>
        <v>108.5</v>
      </c>
      <c r="E44" s="4">
        <v>36</v>
      </c>
      <c r="F44" s="3"/>
      <c r="G44" s="18">
        <f t="shared" si="23"/>
        <v>33.179723502304149</v>
      </c>
      <c r="H44" s="56">
        <f t="shared" si="24"/>
        <v>54.25</v>
      </c>
      <c r="I44" s="3">
        <v>0</v>
      </c>
      <c r="J44" s="3"/>
      <c r="K44" s="57">
        <f t="shared" si="25"/>
        <v>0</v>
      </c>
      <c r="L44" s="6">
        <v>58</v>
      </c>
      <c r="M44" s="4">
        <f t="shared" si="26"/>
        <v>29</v>
      </c>
      <c r="N44" s="18">
        <v>28</v>
      </c>
      <c r="O44" s="18"/>
      <c r="P44" s="15">
        <f t="shared" si="27"/>
        <v>96.551724137931032</v>
      </c>
      <c r="Q44" s="58">
        <f t="shared" si="28"/>
        <v>14.5</v>
      </c>
      <c r="R44" s="5">
        <v>0</v>
      </c>
      <c r="S44" s="40"/>
      <c r="T44" s="44">
        <f t="shared" si="29"/>
        <v>0</v>
      </c>
    </row>
    <row r="45" spans="1:20" ht="13.8">
      <c r="A45" s="32" t="s">
        <v>10</v>
      </c>
      <c r="B45" s="73" t="s">
        <v>35</v>
      </c>
      <c r="C45" s="5">
        <v>185</v>
      </c>
      <c r="D45" s="5">
        <f t="shared" si="22"/>
        <v>92.5</v>
      </c>
      <c r="E45" s="4">
        <v>13</v>
      </c>
      <c r="F45" s="4"/>
      <c r="G45" s="15">
        <f t="shared" si="23"/>
        <v>14.054054054054054</v>
      </c>
      <c r="H45" s="53">
        <f t="shared" si="24"/>
        <v>46.25</v>
      </c>
      <c r="I45" s="4">
        <v>0</v>
      </c>
      <c r="J45" s="4"/>
      <c r="K45" s="14">
        <f t="shared" si="25"/>
        <v>0</v>
      </c>
      <c r="L45" s="6">
        <v>80</v>
      </c>
      <c r="M45" s="4">
        <f t="shared" si="26"/>
        <v>40</v>
      </c>
      <c r="N45" s="15">
        <v>8</v>
      </c>
      <c r="O45" s="15"/>
      <c r="P45" s="15">
        <f t="shared" si="27"/>
        <v>20</v>
      </c>
      <c r="Q45" s="58">
        <f t="shared" si="28"/>
        <v>20</v>
      </c>
      <c r="R45" s="5">
        <v>0</v>
      </c>
      <c r="S45" s="40"/>
      <c r="T45" s="44">
        <f t="shared" si="29"/>
        <v>0</v>
      </c>
    </row>
    <row r="46" spans="1:20" ht="14.4" thickBot="1">
      <c r="A46" s="33" t="s">
        <v>12</v>
      </c>
      <c r="B46" s="80" t="s">
        <v>36</v>
      </c>
      <c r="C46" s="22">
        <v>66</v>
      </c>
      <c r="D46" s="23">
        <f t="shared" si="22"/>
        <v>33</v>
      </c>
      <c r="E46" s="13">
        <v>14</v>
      </c>
      <c r="F46" s="13"/>
      <c r="G46" s="12">
        <f t="shared" si="23"/>
        <v>42.424242424242422</v>
      </c>
      <c r="H46" s="54">
        <f t="shared" si="24"/>
        <v>16.5</v>
      </c>
      <c r="I46" s="13">
        <v>0</v>
      </c>
      <c r="J46" s="13"/>
      <c r="K46" s="29">
        <f t="shared" si="25"/>
        <v>0</v>
      </c>
      <c r="L46" s="25">
        <v>32</v>
      </c>
      <c r="M46" s="13">
        <f t="shared" si="26"/>
        <v>16</v>
      </c>
      <c r="N46" s="12">
        <v>8</v>
      </c>
      <c r="O46" s="12"/>
      <c r="P46" s="12">
        <f t="shared" si="27"/>
        <v>50</v>
      </c>
      <c r="Q46" s="81">
        <f t="shared" si="28"/>
        <v>8</v>
      </c>
      <c r="R46" s="22">
        <v>0</v>
      </c>
      <c r="S46" s="77"/>
      <c r="T46" s="45">
        <f t="shared" si="29"/>
        <v>0</v>
      </c>
    </row>
    <row r="47" spans="1:20" ht="14.4" thickBot="1">
      <c r="A47" s="34"/>
      <c r="B47" s="78" t="s">
        <v>13</v>
      </c>
      <c r="C47" s="10">
        <f>SUM(C40:C46)</f>
        <v>976</v>
      </c>
      <c r="D47" s="10">
        <f t="shared" si="22"/>
        <v>488</v>
      </c>
      <c r="E47" s="10">
        <f>SUM(E40:E46)</f>
        <v>229</v>
      </c>
      <c r="F47" s="10">
        <f>SUM(F40:F46)</f>
        <v>0</v>
      </c>
      <c r="G47" s="39">
        <f t="shared" si="23"/>
        <v>46.92622950819672</v>
      </c>
      <c r="H47" s="55">
        <f t="shared" si="24"/>
        <v>244</v>
      </c>
      <c r="I47" s="10">
        <f>SUM(I40:I46)</f>
        <v>11</v>
      </c>
      <c r="J47" s="10">
        <f>SUM(J40:J46)</f>
        <v>0</v>
      </c>
      <c r="K47" s="24">
        <f t="shared" si="25"/>
        <v>4.5081967213114753</v>
      </c>
      <c r="L47" s="2">
        <f>SUM(L40:L46)</f>
        <v>507</v>
      </c>
      <c r="M47" s="10">
        <f t="shared" si="26"/>
        <v>253.5</v>
      </c>
      <c r="N47" s="10">
        <f>SUM(N40:N46)</f>
        <v>171</v>
      </c>
      <c r="O47" s="10">
        <f>SUM(O40:O46)</f>
        <v>0</v>
      </c>
      <c r="P47" s="39">
        <f t="shared" si="27"/>
        <v>67.455621301775153</v>
      </c>
      <c r="Q47" s="55">
        <f t="shared" si="28"/>
        <v>126.75</v>
      </c>
      <c r="R47" s="10">
        <f>SUM(R40:R46)</f>
        <v>5</v>
      </c>
      <c r="S47" s="50">
        <f>SUM(S40:S46)</f>
        <v>0</v>
      </c>
      <c r="T47" s="24">
        <f t="shared" si="29"/>
        <v>3.9447731755424065</v>
      </c>
    </row>
    <row r="48" spans="1:20" ht="13.8" thickBot="1">
      <c r="A48" s="99" t="s">
        <v>57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1"/>
    </row>
    <row r="49" spans="1:20" ht="13.8">
      <c r="A49" s="31" t="s">
        <v>28</v>
      </c>
      <c r="B49" s="70" t="s">
        <v>37</v>
      </c>
      <c r="C49" s="9">
        <v>248</v>
      </c>
      <c r="D49" s="11">
        <f t="shared" ref="D49:D56" si="30">C49/2</f>
        <v>124</v>
      </c>
      <c r="E49" s="7">
        <v>45</v>
      </c>
      <c r="F49" s="7"/>
      <c r="G49" s="17">
        <f t="shared" ref="G49:G56" si="31">E49/D49*100</f>
        <v>36.29032258064516</v>
      </c>
      <c r="H49" s="52">
        <f t="shared" ref="H49:H56" si="32">C49/4</f>
        <v>62</v>
      </c>
      <c r="I49" s="7">
        <v>0</v>
      </c>
      <c r="J49" s="7"/>
      <c r="K49" s="16">
        <f t="shared" ref="K49:K56" si="33">I49/H49*100</f>
        <v>0</v>
      </c>
      <c r="L49" s="9">
        <v>108</v>
      </c>
      <c r="M49" s="85">
        <f t="shared" ref="M49:M56" si="34">L49/2</f>
        <v>54</v>
      </c>
      <c r="N49" s="17">
        <v>19</v>
      </c>
      <c r="O49" s="17"/>
      <c r="P49" s="17">
        <f t="shared" ref="P49:P56" si="35">N49/M49*100</f>
        <v>35.185185185185183</v>
      </c>
      <c r="Q49" s="71">
        <f t="shared" ref="Q49:Q56" si="36">L49/4</f>
        <v>27</v>
      </c>
      <c r="R49" s="8">
        <v>0</v>
      </c>
      <c r="S49" s="72"/>
      <c r="T49" s="43">
        <f t="shared" ref="T49:T56" si="37">R49/Q49*100</f>
        <v>0</v>
      </c>
    </row>
    <row r="50" spans="1:20" ht="13.8">
      <c r="A50" s="32" t="s">
        <v>4</v>
      </c>
      <c r="B50" s="73" t="s">
        <v>38</v>
      </c>
      <c r="C50" s="6">
        <v>291</v>
      </c>
      <c r="D50" s="5">
        <f t="shared" si="30"/>
        <v>145.5</v>
      </c>
      <c r="E50" s="4">
        <v>21</v>
      </c>
      <c r="F50" s="4"/>
      <c r="G50" s="15">
        <f t="shared" si="31"/>
        <v>14.432989690721648</v>
      </c>
      <c r="H50" s="53">
        <f t="shared" si="32"/>
        <v>72.75</v>
      </c>
      <c r="I50" s="4">
        <v>0</v>
      </c>
      <c r="J50" s="4"/>
      <c r="K50" s="14">
        <f t="shared" si="33"/>
        <v>0</v>
      </c>
      <c r="L50" s="6">
        <v>150</v>
      </c>
      <c r="M50" s="4">
        <f t="shared" si="34"/>
        <v>75</v>
      </c>
      <c r="N50" s="15">
        <v>13</v>
      </c>
      <c r="O50" s="15"/>
      <c r="P50" s="15">
        <f t="shared" si="35"/>
        <v>17.333333333333336</v>
      </c>
      <c r="Q50" s="58">
        <f t="shared" si="36"/>
        <v>37.5</v>
      </c>
      <c r="R50" s="5">
        <v>0</v>
      </c>
      <c r="S50" s="40"/>
      <c r="T50" s="44">
        <f t="shared" si="37"/>
        <v>0</v>
      </c>
    </row>
    <row r="51" spans="1:20" ht="13.8">
      <c r="A51" s="32" t="s">
        <v>31</v>
      </c>
      <c r="B51" s="73" t="s">
        <v>39</v>
      </c>
      <c r="C51" s="6">
        <v>319</v>
      </c>
      <c r="D51" s="5">
        <f t="shared" si="30"/>
        <v>159.5</v>
      </c>
      <c r="E51" s="4">
        <v>81</v>
      </c>
      <c r="F51" s="4"/>
      <c r="G51" s="15">
        <f t="shared" si="31"/>
        <v>50.78369905956113</v>
      </c>
      <c r="H51" s="53">
        <f t="shared" si="32"/>
        <v>79.75</v>
      </c>
      <c r="I51" s="4">
        <v>1</v>
      </c>
      <c r="J51" s="4"/>
      <c r="K51" s="14">
        <f t="shared" si="33"/>
        <v>1.2539184952978055</v>
      </c>
      <c r="L51" s="6">
        <v>172</v>
      </c>
      <c r="M51" s="4">
        <f t="shared" si="34"/>
        <v>86</v>
      </c>
      <c r="N51" s="15">
        <v>57</v>
      </c>
      <c r="O51" s="15"/>
      <c r="P51" s="15">
        <f t="shared" si="35"/>
        <v>66.279069767441854</v>
      </c>
      <c r="Q51" s="74">
        <f t="shared" si="36"/>
        <v>43</v>
      </c>
      <c r="R51" s="5">
        <v>2</v>
      </c>
      <c r="S51" s="40"/>
      <c r="T51" s="46">
        <f t="shared" si="37"/>
        <v>4.6511627906976747</v>
      </c>
    </row>
    <row r="52" spans="1:20" ht="13.8">
      <c r="A52" s="32" t="s">
        <v>3</v>
      </c>
      <c r="B52" s="73" t="s">
        <v>40</v>
      </c>
      <c r="C52" s="6">
        <v>245</v>
      </c>
      <c r="D52" s="5">
        <f t="shared" si="30"/>
        <v>122.5</v>
      </c>
      <c r="E52" s="4">
        <v>14</v>
      </c>
      <c r="F52" s="4"/>
      <c r="G52" s="15">
        <f t="shared" si="31"/>
        <v>11.428571428571429</v>
      </c>
      <c r="H52" s="53">
        <f t="shared" si="32"/>
        <v>61.25</v>
      </c>
      <c r="I52" s="4">
        <v>0</v>
      </c>
      <c r="J52" s="4"/>
      <c r="K52" s="14">
        <f t="shared" si="33"/>
        <v>0</v>
      </c>
      <c r="L52" s="6">
        <v>78</v>
      </c>
      <c r="M52" s="4">
        <f t="shared" si="34"/>
        <v>39</v>
      </c>
      <c r="N52" s="15">
        <v>9</v>
      </c>
      <c r="O52" s="15"/>
      <c r="P52" s="15">
        <f t="shared" si="35"/>
        <v>23.076923076923077</v>
      </c>
      <c r="Q52" s="58">
        <f t="shared" si="36"/>
        <v>19.5</v>
      </c>
      <c r="R52" s="5">
        <v>0</v>
      </c>
      <c r="S52" s="40"/>
      <c r="T52" s="44">
        <f t="shared" si="37"/>
        <v>0</v>
      </c>
    </row>
    <row r="53" spans="1:20" ht="13.8">
      <c r="A53" s="32" t="s">
        <v>8</v>
      </c>
      <c r="B53" s="73" t="s">
        <v>41</v>
      </c>
      <c r="C53" s="6">
        <v>236</v>
      </c>
      <c r="D53" s="5">
        <f t="shared" si="30"/>
        <v>118</v>
      </c>
      <c r="E53" s="4">
        <v>49</v>
      </c>
      <c r="F53" s="4">
        <v>9</v>
      </c>
      <c r="G53" s="15">
        <f t="shared" si="31"/>
        <v>41.525423728813557</v>
      </c>
      <c r="H53" s="53">
        <f t="shared" si="32"/>
        <v>59</v>
      </c>
      <c r="I53" s="4">
        <v>22</v>
      </c>
      <c r="J53" s="4">
        <v>22</v>
      </c>
      <c r="K53" s="14">
        <f t="shared" si="33"/>
        <v>37.288135593220339</v>
      </c>
      <c r="L53" s="6">
        <v>138</v>
      </c>
      <c r="M53" s="4">
        <f t="shared" si="34"/>
        <v>69</v>
      </c>
      <c r="N53" s="15">
        <v>33</v>
      </c>
      <c r="O53" s="15">
        <v>9</v>
      </c>
      <c r="P53" s="15">
        <f t="shared" si="35"/>
        <v>47.826086956521742</v>
      </c>
      <c r="Q53" s="58">
        <f t="shared" si="36"/>
        <v>34.5</v>
      </c>
      <c r="R53" s="5">
        <v>0</v>
      </c>
      <c r="S53" s="40"/>
      <c r="T53" s="44">
        <f t="shared" si="37"/>
        <v>0</v>
      </c>
    </row>
    <row r="54" spans="1:20" ht="13.8">
      <c r="A54" s="32" t="s">
        <v>10</v>
      </c>
      <c r="B54" s="73" t="s">
        <v>42</v>
      </c>
      <c r="C54" s="6">
        <v>211</v>
      </c>
      <c r="D54" s="5">
        <f t="shared" si="30"/>
        <v>105.5</v>
      </c>
      <c r="E54" s="4">
        <v>61</v>
      </c>
      <c r="F54" s="4">
        <v>56</v>
      </c>
      <c r="G54" s="15">
        <f t="shared" si="31"/>
        <v>57.81990521327014</v>
      </c>
      <c r="H54" s="53">
        <f t="shared" si="32"/>
        <v>52.75</v>
      </c>
      <c r="I54" s="4">
        <v>1</v>
      </c>
      <c r="J54" s="4">
        <v>1</v>
      </c>
      <c r="K54" s="14">
        <f t="shared" si="33"/>
        <v>1.8957345971563981</v>
      </c>
      <c r="L54" s="6">
        <v>98</v>
      </c>
      <c r="M54" s="4">
        <f t="shared" si="34"/>
        <v>49</v>
      </c>
      <c r="N54" s="15">
        <v>41</v>
      </c>
      <c r="O54" s="15">
        <v>38</v>
      </c>
      <c r="P54" s="15">
        <f t="shared" si="35"/>
        <v>83.673469387755105</v>
      </c>
      <c r="Q54" s="58">
        <f t="shared" si="36"/>
        <v>24.5</v>
      </c>
      <c r="R54" s="5">
        <v>0</v>
      </c>
      <c r="S54" s="40"/>
      <c r="T54" s="44">
        <f t="shared" si="37"/>
        <v>0</v>
      </c>
    </row>
    <row r="55" spans="1:20" ht="14.4" thickBot="1">
      <c r="A55" s="33" t="s">
        <v>12</v>
      </c>
      <c r="B55" s="75" t="s">
        <v>52</v>
      </c>
      <c r="C55" s="25">
        <v>38</v>
      </c>
      <c r="D55" s="23">
        <f t="shared" si="30"/>
        <v>19</v>
      </c>
      <c r="E55" s="13">
        <v>29</v>
      </c>
      <c r="F55" s="13"/>
      <c r="G55" s="12">
        <f t="shared" si="31"/>
        <v>152.63157894736844</v>
      </c>
      <c r="H55" s="54">
        <f t="shared" si="32"/>
        <v>9.5</v>
      </c>
      <c r="I55" s="13">
        <v>1</v>
      </c>
      <c r="J55" s="13"/>
      <c r="K55" s="29">
        <f t="shared" si="33"/>
        <v>10.526315789473683</v>
      </c>
      <c r="L55" s="25">
        <v>30</v>
      </c>
      <c r="M55" s="13">
        <f t="shared" si="34"/>
        <v>15</v>
      </c>
      <c r="N55" s="12">
        <v>3</v>
      </c>
      <c r="O55" s="12"/>
      <c r="P55" s="12">
        <f t="shared" si="35"/>
        <v>20</v>
      </c>
      <c r="Q55" s="81">
        <f t="shared" si="36"/>
        <v>7.5</v>
      </c>
      <c r="R55" s="22">
        <v>0</v>
      </c>
      <c r="S55" s="77"/>
      <c r="T55" s="45">
        <f t="shared" si="37"/>
        <v>0</v>
      </c>
    </row>
    <row r="56" spans="1:20" ht="14.4" thickBot="1">
      <c r="A56" s="34"/>
      <c r="B56" s="78" t="s">
        <v>13</v>
      </c>
      <c r="C56" s="10">
        <f>SUM(C49:C55)</f>
        <v>1588</v>
      </c>
      <c r="D56" s="10">
        <f t="shared" si="30"/>
        <v>794</v>
      </c>
      <c r="E56" s="10">
        <f>SUM(E49:E55)</f>
        <v>300</v>
      </c>
      <c r="F56" s="10">
        <f>SUM(F49:F55)</f>
        <v>65</v>
      </c>
      <c r="G56" s="39">
        <f t="shared" si="31"/>
        <v>37.783375314861459</v>
      </c>
      <c r="H56" s="55">
        <f t="shared" si="32"/>
        <v>397</v>
      </c>
      <c r="I56" s="10">
        <f>SUM(I49:I55)</f>
        <v>25</v>
      </c>
      <c r="J56" s="10">
        <f>SUM(J49:J55)</f>
        <v>23</v>
      </c>
      <c r="K56" s="24">
        <f t="shared" si="33"/>
        <v>6.2972292191435768</v>
      </c>
      <c r="L56" s="2">
        <f>SUM(L49:L55)</f>
        <v>774</v>
      </c>
      <c r="M56" s="10">
        <f t="shared" si="34"/>
        <v>387</v>
      </c>
      <c r="N56" s="10">
        <f>SUM(N49:N55)</f>
        <v>175</v>
      </c>
      <c r="O56" s="10">
        <f>SUM(O49:O55)</f>
        <v>47</v>
      </c>
      <c r="P56" s="39">
        <f t="shared" si="35"/>
        <v>45.219638242894057</v>
      </c>
      <c r="Q56" s="55">
        <f t="shared" si="36"/>
        <v>193.5</v>
      </c>
      <c r="R56" s="10">
        <f>SUM(R49:R55)</f>
        <v>2</v>
      </c>
      <c r="S56" s="50">
        <f>SUM(S49:S55)</f>
        <v>0</v>
      </c>
      <c r="T56" s="24">
        <f t="shared" si="37"/>
        <v>1.03359173126615</v>
      </c>
    </row>
    <row r="57" spans="1:20" ht="13.8" thickBot="1">
      <c r="A57" s="99" t="s">
        <v>56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1"/>
    </row>
    <row r="58" spans="1:20" ht="13.8">
      <c r="A58" s="31" t="s">
        <v>28</v>
      </c>
      <c r="B58" s="70" t="s">
        <v>43</v>
      </c>
      <c r="C58" s="9">
        <v>216</v>
      </c>
      <c r="D58" s="8">
        <f t="shared" ref="D58:D65" si="38">C58/2</f>
        <v>108</v>
      </c>
      <c r="E58" s="7">
        <v>148</v>
      </c>
      <c r="F58" s="7"/>
      <c r="G58" s="17">
        <f t="shared" ref="G58:G67" si="39">E58/D58*100</f>
        <v>137.03703703703704</v>
      </c>
      <c r="H58" s="52">
        <f t="shared" ref="H58:H67" si="40">C58/4</f>
        <v>54</v>
      </c>
      <c r="I58" s="7">
        <v>7</v>
      </c>
      <c r="J58" s="7"/>
      <c r="K58" s="16">
        <f t="shared" ref="K58:K65" si="41">I58/H58*100</f>
        <v>12.962962962962962</v>
      </c>
      <c r="L58" s="9">
        <v>110</v>
      </c>
      <c r="M58" s="85">
        <f t="shared" ref="M58:M65" si="42">L58/2</f>
        <v>55</v>
      </c>
      <c r="N58" s="17">
        <v>39</v>
      </c>
      <c r="O58" s="17"/>
      <c r="P58" s="17">
        <f t="shared" ref="P58:P67" si="43">N58/M58*100</f>
        <v>70.909090909090907</v>
      </c>
      <c r="Q58" s="79">
        <f t="shared" ref="Q58:Q67" si="44">L58/4</f>
        <v>27.5</v>
      </c>
      <c r="R58" s="8">
        <v>7</v>
      </c>
      <c r="S58" s="72"/>
      <c r="T58" s="48">
        <f t="shared" ref="T58:T65" si="45">R58/Q58*100</f>
        <v>25.454545454545453</v>
      </c>
    </row>
    <row r="59" spans="1:20" ht="13.8">
      <c r="A59" s="32" t="s">
        <v>4</v>
      </c>
      <c r="B59" s="73" t="s">
        <v>44</v>
      </c>
      <c r="C59" s="6">
        <v>53</v>
      </c>
      <c r="D59" s="5">
        <f t="shared" si="38"/>
        <v>26.5</v>
      </c>
      <c r="E59" s="4">
        <v>26</v>
      </c>
      <c r="F59" s="4"/>
      <c r="G59" s="15">
        <f t="shared" si="39"/>
        <v>98.113207547169807</v>
      </c>
      <c r="H59" s="53">
        <f t="shared" si="40"/>
        <v>13.25</v>
      </c>
      <c r="I59" s="4">
        <v>0</v>
      </c>
      <c r="J59" s="4"/>
      <c r="K59" s="14">
        <f t="shared" si="41"/>
        <v>0</v>
      </c>
      <c r="L59" s="6">
        <v>54</v>
      </c>
      <c r="M59" s="4">
        <f t="shared" si="42"/>
        <v>27</v>
      </c>
      <c r="N59" s="15">
        <v>6</v>
      </c>
      <c r="O59" s="15"/>
      <c r="P59" s="15">
        <f t="shared" si="43"/>
        <v>22.222222222222221</v>
      </c>
      <c r="Q59" s="58">
        <f t="shared" si="44"/>
        <v>13.5</v>
      </c>
      <c r="R59" s="5">
        <v>0</v>
      </c>
      <c r="S59" s="40"/>
      <c r="T59" s="46">
        <f t="shared" si="45"/>
        <v>0</v>
      </c>
    </row>
    <row r="60" spans="1:20" ht="13.8">
      <c r="A60" s="32" t="s">
        <v>31</v>
      </c>
      <c r="B60" s="73" t="s">
        <v>45</v>
      </c>
      <c r="C60" s="6">
        <v>228</v>
      </c>
      <c r="D60" s="5">
        <f t="shared" si="38"/>
        <v>114</v>
      </c>
      <c r="E60" s="4">
        <v>27</v>
      </c>
      <c r="F60" s="4"/>
      <c r="G60" s="15">
        <f t="shared" si="39"/>
        <v>23.684210526315788</v>
      </c>
      <c r="H60" s="53">
        <f t="shared" si="40"/>
        <v>57</v>
      </c>
      <c r="I60" s="4">
        <v>0</v>
      </c>
      <c r="J60" s="4"/>
      <c r="K60" s="14">
        <f t="shared" si="41"/>
        <v>0</v>
      </c>
      <c r="L60" s="6">
        <v>76</v>
      </c>
      <c r="M60" s="4">
        <f t="shared" si="42"/>
        <v>38</v>
      </c>
      <c r="N60" s="15">
        <v>5</v>
      </c>
      <c r="O60" s="15"/>
      <c r="P60" s="15">
        <f t="shared" si="43"/>
        <v>13.157894736842104</v>
      </c>
      <c r="Q60" s="58">
        <f t="shared" si="44"/>
        <v>19</v>
      </c>
      <c r="R60" s="5">
        <v>0</v>
      </c>
      <c r="S60" s="40"/>
      <c r="T60" s="46">
        <f t="shared" si="45"/>
        <v>0</v>
      </c>
    </row>
    <row r="61" spans="1:20" ht="13.8">
      <c r="A61" s="32" t="s">
        <v>3</v>
      </c>
      <c r="B61" s="73" t="s">
        <v>46</v>
      </c>
      <c r="C61" s="6">
        <v>84</v>
      </c>
      <c r="D61" s="5">
        <f t="shared" si="38"/>
        <v>42</v>
      </c>
      <c r="E61" s="4">
        <v>5</v>
      </c>
      <c r="F61" s="4"/>
      <c r="G61" s="15">
        <f t="shared" si="39"/>
        <v>11.904761904761903</v>
      </c>
      <c r="H61" s="53">
        <f t="shared" si="40"/>
        <v>21</v>
      </c>
      <c r="I61" s="4">
        <v>1</v>
      </c>
      <c r="J61" s="4"/>
      <c r="K61" s="14">
        <f t="shared" si="41"/>
        <v>4.7619047619047619</v>
      </c>
      <c r="L61" s="6">
        <v>38</v>
      </c>
      <c r="M61" s="4">
        <f t="shared" si="42"/>
        <v>19</v>
      </c>
      <c r="N61" s="15">
        <v>2</v>
      </c>
      <c r="O61" s="15"/>
      <c r="P61" s="15">
        <f t="shared" si="43"/>
        <v>10.526315789473683</v>
      </c>
      <c r="Q61" s="58">
        <f t="shared" si="44"/>
        <v>9.5</v>
      </c>
      <c r="R61" s="5">
        <v>1</v>
      </c>
      <c r="S61" s="40"/>
      <c r="T61" s="46">
        <f t="shared" si="45"/>
        <v>10.526315789473683</v>
      </c>
    </row>
    <row r="62" spans="1:20" ht="13.8">
      <c r="A62" s="32" t="s">
        <v>8</v>
      </c>
      <c r="B62" s="73" t="s">
        <v>47</v>
      </c>
      <c r="C62" s="6">
        <v>97</v>
      </c>
      <c r="D62" s="5">
        <f t="shared" si="38"/>
        <v>48.5</v>
      </c>
      <c r="E62" s="4">
        <v>15</v>
      </c>
      <c r="F62" s="4"/>
      <c r="G62" s="15">
        <f t="shared" si="39"/>
        <v>30.927835051546392</v>
      </c>
      <c r="H62" s="53">
        <f t="shared" si="40"/>
        <v>24.25</v>
      </c>
      <c r="I62" s="4">
        <v>0</v>
      </c>
      <c r="J62" s="4"/>
      <c r="K62" s="14">
        <f t="shared" si="41"/>
        <v>0</v>
      </c>
      <c r="L62" s="6">
        <v>40</v>
      </c>
      <c r="M62" s="4">
        <f t="shared" si="42"/>
        <v>20</v>
      </c>
      <c r="N62" s="15">
        <v>14</v>
      </c>
      <c r="O62" s="15"/>
      <c r="P62" s="15">
        <f t="shared" si="43"/>
        <v>70</v>
      </c>
      <c r="Q62" s="58">
        <f t="shared" si="44"/>
        <v>10</v>
      </c>
      <c r="R62" s="5">
        <v>0</v>
      </c>
      <c r="S62" s="40"/>
      <c r="T62" s="46">
        <f t="shared" si="45"/>
        <v>0</v>
      </c>
    </row>
    <row r="63" spans="1:20" ht="13.8">
      <c r="A63" s="32" t="s">
        <v>10</v>
      </c>
      <c r="B63" s="73" t="s">
        <v>48</v>
      </c>
      <c r="C63" s="6">
        <v>152</v>
      </c>
      <c r="D63" s="5">
        <f t="shared" si="38"/>
        <v>76</v>
      </c>
      <c r="E63" s="4">
        <v>11</v>
      </c>
      <c r="F63" s="4"/>
      <c r="G63" s="15">
        <f t="shared" si="39"/>
        <v>14.473684210526317</v>
      </c>
      <c r="H63" s="53">
        <f t="shared" si="40"/>
        <v>38</v>
      </c>
      <c r="I63" s="4">
        <v>0</v>
      </c>
      <c r="J63" s="4"/>
      <c r="K63" s="14">
        <f t="shared" si="41"/>
        <v>0</v>
      </c>
      <c r="L63" s="6">
        <v>49</v>
      </c>
      <c r="M63" s="4">
        <f t="shared" si="42"/>
        <v>24.5</v>
      </c>
      <c r="N63" s="15">
        <v>4</v>
      </c>
      <c r="O63" s="15"/>
      <c r="P63" s="15">
        <f t="shared" si="43"/>
        <v>16.326530612244898</v>
      </c>
      <c r="Q63" s="58">
        <f t="shared" si="44"/>
        <v>12.25</v>
      </c>
      <c r="R63" s="5">
        <v>0</v>
      </c>
      <c r="S63" s="40"/>
      <c r="T63" s="46">
        <f t="shared" si="45"/>
        <v>0</v>
      </c>
    </row>
    <row r="64" spans="1:20" ht="14.4" thickBot="1">
      <c r="A64" s="33" t="s">
        <v>12</v>
      </c>
      <c r="B64" s="80" t="s">
        <v>49</v>
      </c>
      <c r="C64" s="25">
        <v>63</v>
      </c>
      <c r="D64" s="23">
        <f t="shared" si="38"/>
        <v>31.5</v>
      </c>
      <c r="E64" s="13">
        <v>42</v>
      </c>
      <c r="F64" s="13"/>
      <c r="G64" s="12">
        <f t="shared" si="39"/>
        <v>133.33333333333331</v>
      </c>
      <c r="H64" s="54">
        <f t="shared" si="40"/>
        <v>15.75</v>
      </c>
      <c r="I64" s="13">
        <v>2</v>
      </c>
      <c r="J64" s="13"/>
      <c r="K64" s="29">
        <f t="shared" si="41"/>
        <v>12.698412698412698</v>
      </c>
      <c r="L64" s="25">
        <v>48</v>
      </c>
      <c r="M64" s="13">
        <f t="shared" si="42"/>
        <v>24</v>
      </c>
      <c r="N64" s="12">
        <v>17</v>
      </c>
      <c r="O64" s="12"/>
      <c r="P64" s="12">
        <f t="shared" si="43"/>
        <v>70.833333333333343</v>
      </c>
      <c r="Q64" s="81">
        <f t="shared" si="44"/>
        <v>12</v>
      </c>
      <c r="R64" s="22">
        <v>1</v>
      </c>
      <c r="S64" s="77"/>
      <c r="T64" s="47">
        <f t="shared" si="45"/>
        <v>8.3333333333333321</v>
      </c>
    </row>
    <row r="65" spans="1:20" ht="14.4" thickBot="1">
      <c r="A65" s="34"/>
      <c r="B65" s="60" t="s">
        <v>13</v>
      </c>
      <c r="C65" s="10">
        <f>SUM(C58:C64)</f>
        <v>893</v>
      </c>
      <c r="D65" s="10">
        <f t="shared" si="38"/>
        <v>446.5</v>
      </c>
      <c r="E65" s="10">
        <f>SUM(E58:E64)</f>
        <v>274</v>
      </c>
      <c r="F65" s="10">
        <f>SUM(F58:F64)</f>
        <v>0</v>
      </c>
      <c r="G65" s="39">
        <f t="shared" si="39"/>
        <v>61.366181410974242</v>
      </c>
      <c r="H65" s="55">
        <f t="shared" si="40"/>
        <v>223.25</v>
      </c>
      <c r="I65" s="10">
        <f>SUM(I58:I64)</f>
        <v>10</v>
      </c>
      <c r="J65" s="10">
        <f>SUM(J58:J64)</f>
        <v>0</v>
      </c>
      <c r="K65" s="24">
        <f t="shared" si="41"/>
        <v>4.4792833146696527</v>
      </c>
      <c r="L65" s="2">
        <f>SUM(L58:L64)</f>
        <v>415</v>
      </c>
      <c r="M65" s="10">
        <f t="shared" si="42"/>
        <v>207.5</v>
      </c>
      <c r="N65" s="10">
        <f>SUM(N58:N64)</f>
        <v>87</v>
      </c>
      <c r="O65" s="10">
        <f>SUM(O58:O64)</f>
        <v>0</v>
      </c>
      <c r="P65" s="39">
        <f t="shared" si="43"/>
        <v>41.927710843373497</v>
      </c>
      <c r="Q65" s="55">
        <f t="shared" si="44"/>
        <v>103.75</v>
      </c>
      <c r="R65" s="10">
        <f>SUM(R58:R64)</f>
        <v>9</v>
      </c>
      <c r="S65" s="50">
        <f>SUM(S58:S64)</f>
        <v>0</v>
      </c>
      <c r="T65" s="24">
        <f t="shared" si="45"/>
        <v>8.6746987951807224</v>
      </c>
    </row>
    <row r="66" spans="1:20" ht="13.8" thickBot="1">
      <c r="A66" s="61"/>
      <c r="B66" s="62"/>
      <c r="C66" s="62"/>
      <c r="D66" s="62"/>
      <c r="E66" s="62"/>
      <c r="F66" s="62"/>
      <c r="G66" s="62"/>
      <c r="H66" s="61"/>
      <c r="I66" s="62"/>
      <c r="J66" s="62"/>
      <c r="K66" s="63"/>
      <c r="L66" s="62"/>
      <c r="M66" s="62"/>
      <c r="N66" s="62"/>
      <c r="O66" s="62"/>
      <c r="P66" s="62"/>
      <c r="Q66" s="61"/>
      <c r="R66" s="62"/>
      <c r="S66" s="62"/>
      <c r="T66" s="63"/>
    </row>
    <row r="67" spans="1:20" s="21" customFormat="1" ht="16.2" thickBot="1">
      <c r="A67" s="64"/>
      <c r="B67" s="65" t="s">
        <v>53</v>
      </c>
      <c r="C67" s="42">
        <f>C65+C56+C47+C34+C25+C16</f>
        <v>6358</v>
      </c>
      <c r="D67" s="42">
        <f>D65+D56+D47+D34+D25+D16</f>
        <v>3179</v>
      </c>
      <c r="E67" s="42">
        <f>E65+E56+E47+E34+E25+E16</f>
        <v>1527</v>
      </c>
      <c r="F67" s="42">
        <f>F65+F56+F47+F34+F25+F16</f>
        <v>65</v>
      </c>
      <c r="G67" s="66">
        <f t="shared" si="39"/>
        <v>48.03397294746776</v>
      </c>
      <c r="H67" s="68">
        <f t="shared" si="40"/>
        <v>1589.5</v>
      </c>
      <c r="I67" s="42">
        <f>I65+I56+I47+I34+I25+I16</f>
        <v>79</v>
      </c>
      <c r="J67" s="42">
        <f>J65+J56+J47+J34+J25+J16</f>
        <v>23</v>
      </c>
      <c r="K67" s="69">
        <f>I67/H67*100</f>
        <v>4.9701163888015101</v>
      </c>
      <c r="L67" s="67">
        <f>L65+L56+L47+L34+L25+L16</f>
        <v>2887</v>
      </c>
      <c r="M67" s="42">
        <f>M65+M56+M47+M34+M25+M16</f>
        <v>1443.5</v>
      </c>
      <c r="N67" s="42">
        <f>N65+N56+N47+N34+N25+N16</f>
        <v>795</v>
      </c>
      <c r="O67" s="42">
        <f>O65+O56+O47+O34+O25+O16</f>
        <v>47</v>
      </c>
      <c r="P67" s="66">
        <f t="shared" si="43"/>
        <v>55.074471770003463</v>
      </c>
      <c r="Q67" s="86">
        <f t="shared" si="44"/>
        <v>721.75</v>
      </c>
      <c r="R67" s="42">
        <f>R65+R56+R47+R34+R25+R16</f>
        <v>28</v>
      </c>
      <c r="S67" s="51">
        <f>SUM(S60:S66)</f>
        <v>0</v>
      </c>
      <c r="T67" s="49">
        <f t="shared" ref="T67" si="46">R67/Q67*100</f>
        <v>3.8794596466920677</v>
      </c>
    </row>
    <row r="68" spans="1:20"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30"/>
      <c r="R68" s="27"/>
      <c r="S68" s="27"/>
      <c r="T68" s="27"/>
    </row>
    <row r="69" spans="1:20">
      <c r="B69" s="27" t="s">
        <v>67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30"/>
      <c r="R69" s="27"/>
      <c r="S69" s="27"/>
      <c r="T69" s="27"/>
    </row>
    <row r="70" spans="1:20"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30"/>
      <c r="R70" s="27"/>
      <c r="S70" s="27"/>
      <c r="T70" s="27"/>
    </row>
    <row r="71" spans="1:20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30"/>
      <c r="R71" s="27"/>
      <c r="S71" s="27"/>
      <c r="T71" s="27"/>
    </row>
  </sheetData>
  <mergeCells count="29">
    <mergeCell ref="C37:C38"/>
    <mergeCell ref="D37:G37"/>
    <mergeCell ref="L36:T36"/>
    <mergeCell ref="C36:K36"/>
    <mergeCell ref="H37:K37"/>
    <mergeCell ref="Q37:T37"/>
    <mergeCell ref="L37:L38"/>
    <mergeCell ref="M37:P37"/>
    <mergeCell ref="A26:T26"/>
    <mergeCell ref="A39:T39"/>
    <mergeCell ref="A48:T48"/>
    <mergeCell ref="A57:T57"/>
    <mergeCell ref="A5:A7"/>
    <mergeCell ref="B5:B7"/>
    <mergeCell ref="C6:C7"/>
    <mergeCell ref="D6:G6"/>
    <mergeCell ref="L6:L7"/>
    <mergeCell ref="C5:K5"/>
    <mergeCell ref="H6:K6"/>
    <mergeCell ref="L5:T5"/>
    <mergeCell ref="Q6:T6"/>
    <mergeCell ref="M6:P6"/>
    <mergeCell ref="A36:A38"/>
    <mergeCell ref="B36:B38"/>
    <mergeCell ref="A1:T1"/>
    <mergeCell ref="A2:T2"/>
    <mergeCell ref="A3:T3"/>
    <mergeCell ref="A8:T8"/>
    <mergeCell ref="A17:T17"/>
  </mergeCells>
  <printOptions horizontalCentered="1"/>
  <pageMargins left="0.43307086614173229" right="0.43307086614173229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17.07.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Soltan</cp:lastModifiedBy>
  <cp:lastPrinted>2017-07-17T13:12:48Z</cp:lastPrinted>
  <dcterms:created xsi:type="dcterms:W3CDTF">2017-02-06T12:43:13Z</dcterms:created>
  <dcterms:modified xsi:type="dcterms:W3CDTF">2017-07-17T13:35:12Z</dcterms:modified>
</cp:coreProperties>
</file>