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" yWindow="528" windowWidth="22716" windowHeight="8940"/>
  </bookViews>
  <sheets>
    <sheet name="05.06." sheetId="10" r:id="rId1"/>
  </sheets>
  <calcPr calcId="125725"/>
</workbook>
</file>

<file path=xl/calcChain.xml><?xml version="1.0" encoding="utf-8"?>
<calcChain xmlns="http://schemas.openxmlformats.org/spreadsheetml/2006/main">
  <c r="H25" i="10"/>
  <c r="T65"/>
  <c r="R65"/>
  <c r="Q65"/>
  <c r="N65"/>
  <c r="N67" s="1"/>
  <c r="M65"/>
  <c r="L65"/>
  <c r="L67" s="1"/>
  <c r="P67" s="1"/>
  <c r="I65"/>
  <c r="H65"/>
  <c r="E65"/>
  <c r="D65"/>
  <c r="F65" s="1"/>
  <c r="C65"/>
  <c r="G65" s="1"/>
  <c r="J65" s="1"/>
  <c r="S64"/>
  <c r="P64"/>
  <c r="O64"/>
  <c r="M64"/>
  <c r="J64"/>
  <c r="G64"/>
  <c r="F64"/>
  <c r="D64"/>
  <c r="S63"/>
  <c r="P63"/>
  <c r="O63"/>
  <c r="M63"/>
  <c r="J63"/>
  <c r="G63"/>
  <c r="F63"/>
  <c r="D63"/>
  <c r="S62"/>
  <c r="P62"/>
  <c r="O62"/>
  <c r="M62"/>
  <c r="J62"/>
  <c r="G62"/>
  <c r="F62"/>
  <c r="D62"/>
  <c r="S61"/>
  <c r="P61"/>
  <c r="O61"/>
  <c r="M61"/>
  <c r="J61"/>
  <c r="G61"/>
  <c r="F61"/>
  <c r="D61"/>
  <c r="S60"/>
  <c r="P60"/>
  <c r="O60"/>
  <c r="M60"/>
  <c r="J60"/>
  <c r="G60"/>
  <c r="F60"/>
  <c r="D60"/>
  <c r="S59"/>
  <c r="P59"/>
  <c r="O59"/>
  <c r="M59"/>
  <c r="J59"/>
  <c r="G59"/>
  <c r="F59"/>
  <c r="D59"/>
  <c r="S58"/>
  <c r="P58"/>
  <c r="O58"/>
  <c r="M58"/>
  <c r="J58"/>
  <c r="G58"/>
  <c r="F58"/>
  <c r="D58"/>
  <c r="T56"/>
  <c r="R56"/>
  <c r="S56" s="1"/>
  <c r="Q56"/>
  <c r="N56"/>
  <c r="L56"/>
  <c r="P56" s="1"/>
  <c r="K56"/>
  <c r="I56"/>
  <c r="H56"/>
  <c r="E56"/>
  <c r="E67" s="1"/>
  <c r="D56"/>
  <c r="F56" s="1"/>
  <c r="C56"/>
  <c r="C67" s="1"/>
  <c r="G67" s="1"/>
  <c r="S55"/>
  <c r="P55"/>
  <c r="O55"/>
  <c r="M55"/>
  <c r="J55"/>
  <c r="G55"/>
  <c r="F55"/>
  <c r="D55"/>
  <c r="S54"/>
  <c r="P54"/>
  <c r="O54"/>
  <c r="M54"/>
  <c r="J54"/>
  <c r="G54"/>
  <c r="F54"/>
  <c r="D54"/>
  <c r="S53"/>
  <c r="P53"/>
  <c r="O53"/>
  <c r="M53"/>
  <c r="J53"/>
  <c r="G53"/>
  <c r="F53"/>
  <c r="D53"/>
  <c r="S52"/>
  <c r="P52"/>
  <c r="O52"/>
  <c r="M52"/>
  <c r="J52"/>
  <c r="G52"/>
  <c r="F52"/>
  <c r="D52"/>
  <c r="S51"/>
  <c r="P51"/>
  <c r="O51"/>
  <c r="M51"/>
  <c r="J51"/>
  <c r="G51"/>
  <c r="F51"/>
  <c r="D51"/>
  <c r="S50"/>
  <c r="P50"/>
  <c r="O50"/>
  <c r="M50"/>
  <c r="J50"/>
  <c r="G50"/>
  <c r="F50"/>
  <c r="D50"/>
  <c r="S49"/>
  <c r="P49"/>
  <c r="O49"/>
  <c r="M49"/>
  <c r="J49"/>
  <c r="G49"/>
  <c r="F49"/>
  <c r="D49"/>
  <c r="T47"/>
  <c r="R47"/>
  <c r="Q47"/>
  <c r="N47"/>
  <c r="L47"/>
  <c r="P47" s="1"/>
  <c r="K47"/>
  <c r="I47"/>
  <c r="H47"/>
  <c r="E47"/>
  <c r="D47"/>
  <c r="F47" s="1"/>
  <c r="C47"/>
  <c r="G47" s="1"/>
  <c r="J47" s="1"/>
  <c r="S46"/>
  <c r="P46"/>
  <c r="O46"/>
  <c r="M46"/>
  <c r="J46"/>
  <c r="G46"/>
  <c r="F46"/>
  <c r="D46"/>
  <c r="S45"/>
  <c r="P45"/>
  <c r="O45"/>
  <c r="M45"/>
  <c r="J45"/>
  <c r="G45"/>
  <c r="F45"/>
  <c r="D45"/>
  <c r="S44"/>
  <c r="P44"/>
  <c r="O44"/>
  <c r="M44"/>
  <c r="J44"/>
  <c r="G44"/>
  <c r="F44"/>
  <c r="D44"/>
  <c r="S43"/>
  <c r="P43"/>
  <c r="O43"/>
  <c r="M43"/>
  <c r="J43"/>
  <c r="G43"/>
  <c r="F43"/>
  <c r="D43"/>
  <c r="S42"/>
  <c r="P42"/>
  <c r="O42"/>
  <c r="M42"/>
  <c r="J42"/>
  <c r="G42"/>
  <c r="F42"/>
  <c r="D42"/>
  <c r="S41"/>
  <c r="P41"/>
  <c r="O41"/>
  <c r="M41"/>
  <c r="J41"/>
  <c r="G41"/>
  <c r="F41"/>
  <c r="D41"/>
  <c r="S40"/>
  <c r="P40"/>
  <c r="O40"/>
  <c r="M40"/>
  <c r="J40"/>
  <c r="G40"/>
  <c r="F40"/>
  <c r="D40"/>
  <c r="T34"/>
  <c r="R34"/>
  <c r="S34" s="1"/>
  <c r="Q34"/>
  <c r="N34"/>
  <c r="L34"/>
  <c r="P34" s="1"/>
  <c r="K34"/>
  <c r="I34"/>
  <c r="H34"/>
  <c r="E34"/>
  <c r="D34"/>
  <c r="F34" s="1"/>
  <c r="C34"/>
  <c r="G34" s="1"/>
  <c r="J34" s="1"/>
  <c r="S33"/>
  <c r="P33"/>
  <c r="O33"/>
  <c r="M33"/>
  <c r="J33"/>
  <c r="G33"/>
  <c r="F33"/>
  <c r="D33"/>
  <c r="S32"/>
  <c r="P32"/>
  <c r="O32"/>
  <c r="M32"/>
  <c r="J32"/>
  <c r="G32"/>
  <c r="F32"/>
  <c r="D32"/>
  <c r="S31"/>
  <c r="P31"/>
  <c r="O31"/>
  <c r="M31"/>
  <c r="J31"/>
  <c r="G31"/>
  <c r="F31"/>
  <c r="D31"/>
  <c r="S30"/>
  <c r="P30"/>
  <c r="O30"/>
  <c r="M30"/>
  <c r="J30"/>
  <c r="G30"/>
  <c r="F30"/>
  <c r="D30"/>
  <c r="S29"/>
  <c r="P29"/>
  <c r="O29"/>
  <c r="M29"/>
  <c r="J29"/>
  <c r="G29"/>
  <c r="F29"/>
  <c r="D29"/>
  <c r="S28"/>
  <c r="P28"/>
  <c r="O28"/>
  <c r="M28"/>
  <c r="J28"/>
  <c r="G28"/>
  <c r="F28"/>
  <c r="D28"/>
  <c r="S27"/>
  <c r="P27"/>
  <c r="O27"/>
  <c r="M27"/>
  <c r="J27"/>
  <c r="G27"/>
  <c r="F27"/>
  <c r="D27"/>
  <c r="T25"/>
  <c r="R25"/>
  <c r="Q25"/>
  <c r="N25"/>
  <c r="L25"/>
  <c r="P25" s="1"/>
  <c r="K25"/>
  <c r="I25"/>
  <c r="E25"/>
  <c r="D25"/>
  <c r="F25" s="1"/>
  <c r="C25"/>
  <c r="G25" s="1"/>
  <c r="S24"/>
  <c r="P24"/>
  <c r="O24"/>
  <c r="M24"/>
  <c r="J24"/>
  <c r="G24"/>
  <c r="F24"/>
  <c r="D24"/>
  <c r="S23"/>
  <c r="P23"/>
  <c r="O23"/>
  <c r="M23"/>
  <c r="J23"/>
  <c r="G23"/>
  <c r="F23"/>
  <c r="D23"/>
  <c r="S22"/>
  <c r="P22"/>
  <c r="O22"/>
  <c r="M22"/>
  <c r="J22"/>
  <c r="G22"/>
  <c r="F22"/>
  <c r="D22"/>
  <c r="S21"/>
  <c r="P21"/>
  <c r="O21"/>
  <c r="M21"/>
  <c r="J21"/>
  <c r="G21"/>
  <c r="F21"/>
  <c r="P20"/>
  <c r="S20" s="1"/>
  <c r="M20"/>
  <c r="O20" s="1"/>
  <c r="G20"/>
  <c r="J20" s="1"/>
  <c r="D20"/>
  <c r="F20" s="1"/>
  <c r="P19"/>
  <c r="S19" s="1"/>
  <c r="M19"/>
  <c r="O19" s="1"/>
  <c r="G19"/>
  <c r="J19" s="1"/>
  <c r="D19"/>
  <c r="F19" s="1"/>
  <c r="P18"/>
  <c r="S18" s="1"/>
  <c r="M18"/>
  <c r="O18" s="1"/>
  <c r="G18"/>
  <c r="J18" s="1"/>
  <c r="D18"/>
  <c r="F18" s="1"/>
  <c r="T16"/>
  <c r="T67" s="1"/>
  <c r="R16"/>
  <c r="Q16"/>
  <c r="N16"/>
  <c r="M16"/>
  <c r="O16" s="1"/>
  <c r="L16"/>
  <c r="P16" s="1"/>
  <c r="S16" s="1"/>
  <c r="K16"/>
  <c r="K67" s="1"/>
  <c r="I16"/>
  <c r="H16"/>
  <c r="E16"/>
  <c r="C16"/>
  <c r="G16" s="1"/>
  <c r="P15"/>
  <c r="S15" s="1"/>
  <c r="M15"/>
  <c r="O15" s="1"/>
  <c r="G15"/>
  <c r="J15" s="1"/>
  <c r="D15"/>
  <c r="F15" s="1"/>
  <c r="P14"/>
  <c r="S14" s="1"/>
  <c r="M14"/>
  <c r="O14" s="1"/>
  <c r="G14"/>
  <c r="J14" s="1"/>
  <c r="D14"/>
  <c r="F14" s="1"/>
  <c r="P13"/>
  <c r="S13" s="1"/>
  <c r="M13"/>
  <c r="O13" s="1"/>
  <c r="G13"/>
  <c r="J13" s="1"/>
  <c r="D13"/>
  <c r="F13" s="1"/>
  <c r="P12"/>
  <c r="S12" s="1"/>
  <c r="M12"/>
  <c r="O12" s="1"/>
  <c r="G12"/>
  <c r="J12" s="1"/>
  <c r="D12"/>
  <c r="F12" s="1"/>
  <c r="P11"/>
  <c r="S11" s="1"/>
  <c r="M11"/>
  <c r="O11" s="1"/>
  <c r="G11"/>
  <c r="J11" s="1"/>
  <c r="D11"/>
  <c r="F11" s="1"/>
  <c r="P10"/>
  <c r="S10" s="1"/>
  <c r="M10"/>
  <c r="O10" s="1"/>
  <c r="G10"/>
  <c r="J10" s="1"/>
  <c r="D10"/>
  <c r="F10" s="1"/>
  <c r="P9"/>
  <c r="S9" s="1"/>
  <c r="M9"/>
  <c r="O9" s="1"/>
  <c r="G9"/>
  <c r="J9" s="1"/>
  <c r="D9"/>
  <c r="F9" s="1"/>
  <c r="R67" l="1"/>
  <c r="Q67"/>
  <c r="J25"/>
  <c r="I67"/>
  <c r="J67" s="1"/>
  <c r="H67"/>
  <c r="J16"/>
  <c r="S25"/>
  <c r="S47"/>
  <c r="S67"/>
  <c r="D16"/>
  <c r="F16" s="1"/>
  <c r="M25"/>
  <c r="O25" s="1"/>
  <c r="M34"/>
  <c r="O34" s="1"/>
  <c r="M47"/>
  <c r="O47" s="1"/>
  <c r="G56"/>
  <c r="J56" s="1"/>
  <c r="M56"/>
  <c r="O56" s="1"/>
  <c r="P65"/>
  <c r="S65" s="1"/>
  <c r="D67"/>
  <c r="F67" s="1"/>
  <c r="O65"/>
  <c r="M67" l="1"/>
  <c r="O67" s="1"/>
</calcChain>
</file>

<file path=xl/comments1.xml><?xml version="1.0" encoding="utf-8"?>
<comments xmlns="http://schemas.openxmlformats.org/spreadsheetml/2006/main">
  <authors>
    <author>Soltan</author>
  </authors>
  <commentList>
    <comment ref="H62" authorId="0">
      <text>
        <r>
          <rPr>
            <b/>
            <sz val="8"/>
            <color indexed="81"/>
            <rFont val="Tahoma"/>
            <charset val="1"/>
          </rPr>
          <t>Soltan:</t>
        </r>
        <r>
          <rPr>
            <sz val="8"/>
            <color indexed="81"/>
            <rFont val="Tahoma"/>
            <charset val="1"/>
          </rPr>
          <t xml:space="preserve">
5 через МФЦ</t>
        </r>
      </text>
    </comment>
  </commentList>
</comments>
</file>

<file path=xl/sharedStrings.xml><?xml version="1.0" encoding="utf-8"?>
<sst xmlns="http://schemas.openxmlformats.org/spreadsheetml/2006/main" count="152" uniqueCount="74">
  <si>
    <r>
      <rPr>
        <b/>
        <sz val="10"/>
        <rFont val="Calibri"/>
        <family val="2"/>
        <charset val="204"/>
      </rPr>
      <t>Наименование муниципального образования</t>
    </r>
  </si>
  <si>
    <r>
      <rPr>
        <b/>
        <sz val="10"/>
        <rFont val="Calibri"/>
        <family val="2"/>
        <charset val="204"/>
      </rPr>
      <t>План на 2017 год</t>
    </r>
  </si>
  <si>
    <r>
      <rPr>
        <sz val="10"/>
        <rFont val="Calibri"/>
        <family val="2"/>
        <charset val="204"/>
      </rPr>
      <t>"село Бамматюрт"</t>
    </r>
  </si>
  <si>
    <r>
      <rPr>
        <sz val="10"/>
        <rFont val="Calibri"/>
        <family val="2"/>
        <charset val="204"/>
      </rPr>
      <t>4</t>
    </r>
  </si>
  <si>
    <r>
      <rPr>
        <sz val="10"/>
        <rFont val="Calibri"/>
        <family val="2"/>
        <charset val="204"/>
      </rPr>
      <t>2</t>
    </r>
  </si>
  <si>
    <r>
      <rPr>
        <sz val="10"/>
        <rFont val="Calibri"/>
        <family val="2"/>
        <charset val="204"/>
      </rPr>
      <t>"село Цияб-Ичичали"</t>
    </r>
  </si>
  <si>
    <r>
      <rPr>
        <sz val="10"/>
        <rFont val="Calibri"/>
        <family val="2"/>
        <charset val="204"/>
      </rPr>
      <t>"село Новосаситли"</t>
    </r>
  </si>
  <si>
    <r>
      <rPr>
        <sz val="10"/>
        <rFont val="Calibri"/>
        <family val="2"/>
        <charset val="204"/>
      </rPr>
      <t>"село Сивух"</t>
    </r>
  </si>
  <si>
    <r>
      <rPr>
        <sz val="10"/>
        <rFont val="Calibri"/>
        <family val="2"/>
        <charset val="204"/>
      </rPr>
      <t>5</t>
    </r>
  </si>
  <si>
    <r>
      <rPr>
        <sz val="10"/>
        <rFont val="Calibri"/>
        <family val="2"/>
        <charset val="204"/>
      </rPr>
      <t>"село Тукита"</t>
    </r>
  </si>
  <si>
    <r>
      <rPr>
        <sz val="10"/>
        <rFont val="Calibri"/>
        <family val="2"/>
        <charset val="204"/>
      </rPr>
      <t>6</t>
    </r>
  </si>
  <si>
    <r>
      <rPr>
        <sz val="10"/>
        <rFont val="Calibri"/>
        <family val="2"/>
        <charset val="204"/>
      </rPr>
      <t>"село Кандаураул"</t>
    </r>
  </si>
  <si>
    <r>
      <rPr>
        <sz val="10"/>
        <rFont val="Calibri"/>
        <family val="2"/>
        <charset val="204"/>
      </rPr>
      <t>7</t>
    </r>
  </si>
  <si>
    <r>
      <rPr>
        <b/>
        <sz val="10"/>
        <rFont val="Calibri"/>
        <family val="2"/>
        <charset val="204"/>
      </rPr>
      <t>ИТОГО:</t>
    </r>
  </si>
  <si>
    <r>
      <rPr>
        <sz val="10"/>
        <rFont val="Calibri"/>
        <family val="2"/>
        <charset val="204"/>
      </rPr>
      <t>"село Борагангечув"</t>
    </r>
  </si>
  <si>
    <r>
      <rPr>
        <sz val="10"/>
        <rFont val="Calibri"/>
        <family val="2"/>
        <charset val="204"/>
      </rPr>
      <t>"село Нурадилово"</t>
    </r>
  </si>
  <si>
    <r>
      <rPr>
        <sz val="10"/>
        <rFont val="Calibri"/>
        <family val="2"/>
        <charset val="204"/>
      </rPr>
      <t>"село Солнечное"</t>
    </r>
  </si>
  <si>
    <r>
      <rPr>
        <sz val="10"/>
        <rFont val="Calibri"/>
        <family val="2"/>
        <charset val="204"/>
      </rPr>
      <t>"село Хамавюрт"</t>
    </r>
  </si>
  <si>
    <r>
      <rPr>
        <sz val="10"/>
        <rFont val="Calibri"/>
        <family val="2"/>
        <charset val="204"/>
      </rPr>
      <t>"село Моксоб"</t>
    </r>
  </si>
  <si>
    <r>
      <rPr>
        <sz val="10"/>
        <rFont val="Calibri"/>
        <family val="2"/>
        <charset val="204"/>
      </rPr>
      <t>"село Акбулатюрт"</t>
    </r>
  </si>
  <si>
    <r>
      <rPr>
        <sz val="10"/>
        <rFont val="Calibri"/>
        <family val="2"/>
        <charset val="204"/>
      </rPr>
      <t>"с/с Карланюртовский"</t>
    </r>
  </si>
  <si>
    <r>
      <rPr>
        <sz val="10"/>
        <rFont val="Calibri"/>
        <family val="2"/>
        <charset val="204"/>
      </rPr>
      <t>"село Аджимажагатюрт"</t>
    </r>
  </si>
  <si>
    <r>
      <rPr>
        <sz val="10"/>
        <rFont val="Calibri"/>
        <family val="2"/>
        <charset val="204"/>
      </rPr>
      <t>"село Боташюрт"</t>
    </r>
  </si>
  <si>
    <r>
      <rPr>
        <sz val="10"/>
        <rFont val="Calibri"/>
        <family val="2"/>
        <charset val="204"/>
      </rPr>
      <t>"с/с Османюртовский"</t>
    </r>
  </si>
  <si>
    <r>
      <rPr>
        <sz val="10"/>
        <rFont val="Calibri"/>
        <family val="2"/>
        <charset val="204"/>
      </rPr>
      <t>"с/с Новосельский"</t>
    </r>
  </si>
  <si>
    <r>
      <rPr>
        <sz val="10"/>
        <rFont val="Calibri"/>
        <family val="2"/>
        <charset val="204"/>
      </rPr>
      <t>"село Чагаротар"</t>
    </r>
  </si>
  <si>
    <r>
      <rPr>
        <sz val="10"/>
        <rFont val="Calibri"/>
        <family val="2"/>
        <charset val="204"/>
      </rPr>
      <t>"село Новогагатли"</t>
    </r>
  </si>
  <si>
    <r>
      <rPr>
        <sz val="10"/>
        <rFont val="Calibri"/>
        <family val="2"/>
        <charset val="204"/>
      </rPr>
      <t>"с/с Могилевский"</t>
    </r>
  </si>
  <si>
    <r>
      <rPr>
        <sz val="10"/>
        <rFont val="Calibri"/>
        <family val="2"/>
        <charset val="204"/>
      </rPr>
      <t>1</t>
    </r>
  </si>
  <si>
    <r>
      <rPr>
        <sz val="10"/>
        <rFont val="Calibri"/>
        <family val="2"/>
        <charset val="204"/>
      </rPr>
      <t>"с/с Адильотарский"</t>
    </r>
  </si>
  <si>
    <r>
      <rPr>
        <sz val="10"/>
        <rFont val="Calibri"/>
        <family val="2"/>
        <charset val="204"/>
      </rPr>
      <t>"село Шагада"</t>
    </r>
  </si>
  <si>
    <r>
      <rPr>
        <sz val="10"/>
        <rFont val="Calibri"/>
        <family val="2"/>
        <charset val="204"/>
      </rPr>
      <t>3</t>
    </r>
  </si>
  <si>
    <r>
      <rPr>
        <sz val="10"/>
        <rFont val="Calibri"/>
        <family val="2"/>
        <charset val="204"/>
      </rPr>
      <t>"с/с Ботаюртовский"</t>
    </r>
  </si>
  <si>
    <r>
      <rPr>
        <sz val="10"/>
        <rFont val="Calibri"/>
        <family val="2"/>
        <charset val="204"/>
      </rPr>
      <t>"с/с Покровский"</t>
    </r>
  </si>
  <si>
    <r>
      <rPr>
        <sz val="10"/>
        <rFont val="Calibri"/>
        <family val="2"/>
        <charset val="204"/>
      </rPr>
      <t>"село Куруш"</t>
    </r>
  </si>
  <si>
    <r>
      <rPr>
        <sz val="10"/>
        <rFont val="Calibri"/>
        <family val="2"/>
        <charset val="204"/>
      </rPr>
      <t>"село Сулевкент"</t>
    </r>
  </si>
  <si>
    <r>
      <rPr>
        <sz val="10"/>
        <rFont val="Calibri"/>
        <family val="2"/>
        <charset val="204"/>
      </rPr>
      <t>"с/с Казмааульский"</t>
    </r>
  </si>
  <si>
    <r>
      <rPr>
        <sz val="10"/>
        <rFont val="Calibri"/>
        <family val="2"/>
        <charset val="204"/>
      </rPr>
      <t>"с/с Темираульский"</t>
    </r>
  </si>
  <si>
    <r>
      <rPr>
        <sz val="10"/>
        <rFont val="Calibri"/>
        <family val="2"/>
        <charset val="204"/>
      </rPr>
      <t>"с/с Кокрекский"</t>
    </r>
  </si>
  <si>
    <r>
      <rPr>
        <sz val="10"/>
        <rFont val="Calibri"/>
        <family val="2"/>
        <charset val="204"/>
      </rPr>
      <t>"село Муцалаул"</t>
    </r>
  </si>
  <si>
    <r>
      <rPr>
        <sz val="10"/>
        <rFont val="Calibri"/>
        <family val="2"/>
        <charset val="204"/>
      </rPr>
      <t>"с/с Байрамаульский"</t>
    </r>
  </si>
  <si>
    <r>
      <rPr>
        <sz val="10"/>
        <rFont val="Calibri"/>
        <family val="2"/>
        <charset val="204"/>
      </rPr>
      <t>"с/с Костекский"</t>
    </r>
  </si>
  <si>
    <r>
      <rPr>
        <sz val="10"/>
        <rFont val="Calibri"/>
        <family val="2"/>
        <charset val="204"/>
      </rPr>
      <t>"село Новый Костек"</t>
    </r>
  </si>
  <si>
    <r>
      <rPr>
        <sz val="10"/>
        <rFont val="Calibri"/>
        <family val="2"/>
        <charset val="204"/>
      </rPr>
      <t>"село Аксай"</t>
    </r>
  </si>
  <si>
    <r>
      <rPr>
        <sz val="10"/>
        <rFont val="Calibri"/>
        <family val="2"/>
        <charset val="204"/>
      </rPr>
      <t>"село Дзержинское"</t>
    </r>
  </si>
  <si>
    <r>
      <rPr>
        <sz val="10"/>
        <rFont val="Calibri"/>
        <family val="2"/>
        <charset val="204"/>
      </rPr>
      <t>"с/с Октябрьский"</t>
    </r>
  </si>
  <si>
    <r>
      <rPr>
        <sz val="10"/>
        <rFont val="Calibri"/>
        <family val="2"/>
        <charset val="204"/>
      </rPr>
      <t>"село Первомайское"</t>
    </r>
  </si>
  <si>
    <r>
      <rPr>
        <sz val="10"/>
        <rFont val="Calibri"/>
        <family val="2"/>
        <charset val="204"/>
      </rPr>
      <t>"село Советское"</t>
    </r>
  </si>
  <si>
    <r>
      <rPr>
        <sz val="10"/>
        <rFont val="Calibri"/>
        <family val="2"/>
        <charset val="204"/>
      </rPr>
      <t>"село Теречное"</t>
    </r>
  </si>
  <si>
    <r>
      <rPr>
        <sz val="10"/>
        <rFont val="Calibri"/>
        <family val="2"/>
        <charset val="204"/>
      </rPr>
      <t>"село Тотурбийкала"</t>
    </r>
  </si>
  <si>
    <t>актуализация данных по земельным участкам</t>
  </si>
  <si>
    <t>"село Эндирей"</t>
  </si>
  <si>
    <t>"село Садовое"</t>
  </si>
  <si>
    <t>ВСЕГО по району:</t>
  </si>
  <si>
    <t>актуализация данных по ОКС</t>
  </si>
  <si>
    <t>%</t>
  </si>
  <si>
    <t>Алимагомаев Б. М.</t>
  </si>
  <si>
    <t>Загалов И. М.</t>
  </si>
  <si>
    <t>Арсаев Р. Э.</t>
  </si>
  <si>
    <t>Бакиев И. М.</t>
  </si>
  <si>
    <t>Касимов В. А.</t>
  </si>
  <si>
    <t>Муртазалиев Н. Г.</t>
  </si>
  <si>
    <t>строительства в разрезе сельских поселений МО "Хасавюртовский район"</t>
  </si>
  <si>
    <t>Информация по актуализации земельных участков и объектов капитального</t>
  </si>
  <si>
    <t>I - й квартал</t>
  </si>
  <si>
    <t>II - й квартал</t>
  </si>
  <si>
    <t>факт</t>
  </si>
  <si>
    <t xml:space="preserve">факт </t>
  </si>
  <si>
    <t>ЕГРП на 10.05.</t>
  </si>
  <si>
    <t xml:space="preserve">факт на 28.05. </t>
  </si>
  <si>
    <t xml:space="preserve">факт на 05.06. </t>
  </si>
  <si>
    <r>
      <t xml:space="preserve"> </t>
    </r>
    <r>
      <rPr>
        <b/>
        <u/>
        <sz val="13"/>
        <rFont val="Calibri"/>
        <family val="2"/>
        <charset val="204"/>
      </rPr>
      <t>(по состоянию на  05.06.2017 г.)</t>
    </r>
  </si>
  <si>
    <t>план*</t>
  </si>
  <si>
    <t>* - округленные значения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</si>
</sst>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sz val="10"/>
      <name val="Arial"/>
      <family val="2"/>
      <charset val="204"/>
    </font>
    <font>
      <b/>
      <sz val="13"/>
      <name val="Calibri"/>
      <family val="2"/>
      <charset val="204"/>
    </font>
    <font>
      <b/>
      <u/>
      <sz val="13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Calibri"/>
      <family val="2"/>
      <charset val="204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7" fillId="0" borderId="1"/>
  </cellStyleXfs>
  <cellXfs count="85">
    <xf numFmtId="0" fontId="0" fillId="0" borderId="0" xfId="0"/>
    <xf numFmtId="0" fontId="0" fillId="0" borderId="1" xfId="1" applyFont="1"/>
    <xf numFmtId="1" fontId="6" fillId="0" borderId="6" xfId="1" applyNumberFormat="1" applyFont="1" applyBorder="1" applyAlignment="1">
      <alignment horizontal="center" vertical="center"/>
    </xf>
    <xf numFmtId="1" fontId="6" fillId="0" borderId="10" xfId="1" applyNumberFormat="1" applyFont="1" applyBorder="1" applyAlignment="1">
      <alignment horizontal="center" vertical="center"/>
    </xf>
    <xf numFmtId="0" fontId="1" fillId="0" borderId="6" xfId="1" applyFont="1" applyBorder="1" applyAlignment="1">
      <alignment horizontal="left" vertical="top" indent="1"/>
    </xf>
    <xf numFmtId="0" fontId="1" fillId="0" borderId="6" xfId="1" applyFont="1" applyBorder="1" applyAlignment="1">
      <alignment horizontal="center" vertical="center"/>
    </xf>
    <xf numFmtId="1" fontId="1" fillId="0" borderId="14" xfId="1" applyNumberFormat="1" applyFont="1" applyBorder="1" applyAlignment="1">
      <alignment horizontal="center" vertical="center"/>
    </xf>
    <xf numFmtId="1" fontId="1" fillId="0" borderId="15" xfId="1" applyNumberFormat="1" applyFont="1" applyBorder="1" applyAlignment="1">
      <alignment horizontal="center" vertical="top"/>
    </xf>
    <xf numFmtId="1" fontId="1" fillId="0" borderId="17" xfId="1" applyNumberFormat="1" applyFont="1" applyBorder="1" applyAlignment="1">
      <alignment horizontal="center" vertical="center"/>
    </xf>
    <xf numFmtId="1" fontId="1" fillId="0" borderId="17" xfId="1" applyNumberFormat="1" applyFont="1" applyBorder="1" applyAlignment="1">
      <alignment horizontal="center" vertical="top"/>
    </xf>
    <xf numFmtId="1" fontId="0" fillId="0" borderId="17" xfId="1" applyNumberFormat="1" applyFont="1" applyBorder="1" applyAlignment="1">
      <alignment horizontal="center" vertical="center"/>
    </xf>
    <xf numFmtId="1" fontId="0" fillId="0" borderId="17" xfId="1" applyNumberFormat="1" applyFont="1" applyBorder="1" applyAlignment="1">
      <alignment horizontal="center"/>
    </xf>
    <xf numFmtId="1" fontId="0" fillId="0" borderId="18" xfId="1" applyNumberFormat="1" applyFont="1" applyBorder="1" applyAlignment="1">
      <alignment horizontal="center" vertical="center"/>
    </xf>
    <xf numFmtId="0" fontId="1" fillId="0" borderId="17" xfId="1" applyFont="1" applyBorder="1" applyAlignment="1">
      <alignment horizontal="left" vertical="top"/>
    </xf>
    <xf numFmtId="0" fontId="1" fillId="0" borderId="19" xfId="1" applyFont="1" applyBorder="1" applyAlignment="1">
      <alignment horizontal="left" vertical="top" indent="1"/>
    </xf>
    <xf numFmtId="1" fontId="1" fillId="0" borderId="11" xfId="1" applyNumberFormat="1" applyFont="1" applyBorder="1" applyAlignment="1">
      <alignment horizontal="center" vertical="center"/>
    </xf>
    <xf numFmtId="1" fontId="1" fillId="0" borderId="12" xfId="1" applyNumberFormat="1" applyFont="1" applyBorder="1" applyAlignment="1">
      <alignment horizontal="center" vertical="top"/>
    </xf>
    <xf numFmtId="1" fontId="0" fillId="0" borderId="11" xfId="1" applyNumberFormat="1" applyFont="1" applyBorder="1" applyAlignment="1">
      <alignment horizontal="center" vertical="center"/>
    </xf>
    <xf numFmtId="1" fontId="0" fillId="0" borderId="11" xfId="1" applyNumberFormat="1" applyFont="1" applyBorder="1" applyAlignment="1">
      <alignment horizontal="center"/>
    </xf>
    <xf numFmtId="1" fontId="0" fillId="0" borderId="13" xfId="1" applyNumberFormat="1" applyFont="1" applyBorder="1" applyAlignment="1">
      <alignment horizontal="center" vertical="center"/>
    </xf>
    <xf numFmtId="0" fontId="1" fillId="0" borderId="11" xfId="1" applyFont="1" applyBorder="1" applyAlignment="1">
      <alignment horizontal="left" vertical="top"/>
    </xf>
    <xf numFmtId="0" fontId="1" fillId="0" borderId="21" xfId="1" applyFont="1" applyBorder="1" applyAlignment="1">
      <alignment horizontal="left" vertical="top" indent="1"/>
    </xf>
    <xf numFmtId="0" fontId="1" fillId="0" borderId="22" xfId="1" applyFont="1" applyBorder="1" applyAlignment="1">
      <alignment horizontal="left" vertical="top" indent="5"/>
    </xf>
    <xf numFmtId="0" fontId="1" fillId="0" borderId="23" xfId="1" applyFont="1" applyBorder="1" applyAlignment="1">
      <alignment horizontal="left" vertical="top" indent="1"/>
    </xf>
    <xf numFmtId="1" fontId="0" fillId="0" borderId="12" xfId="1" applyNumberFormat="1" applyFont="1" applyBorder="1" applyAlignment="1">
      <alignment horizontal="center"/>
    </xf>
    <xf numFmtId="0" fontId="1" fillId="0" borderId="6" xfId="1" applyFont="1" applyBorder="1" applyAlignment="1">
      <alignment horizontal="left" vertical="top" indent="5"/>
    </xf>
    <xf numFmtId="1" fontId="6" fillId="0" borderId="9" xfId="1" applyNumberFormat="1" applyFont="1" applyBorder="1" applyAlignment="1">
      <alignment horizontal="center" vertical="center"/>
    </xf>
    <xf numFmtId="1" fontId="0" fillId="0" borderId="12" xfId="1" applyNumberFormat="1" applyFont="1" applyBorder="1" applyAlignment="1">
      <alignment horizontal="center" vertical="center"/>
    </xf>
    <xf numFmtId="1" fontId="1" fillId="0" borderId="25" xfId="1" applyNumberFormat="1" applyFont="1" applyBorder="1" applyAlignment="1">
      <alignment horizontal="center" vertical="center"/>
    </xf>
    <xf numFmtId="1" fontId="1" fillId="0" borderId="15" xfId="1" applyNumberFormat="1" applyFont="1" applyBorder="1" applyAlignment="1">
      <alignment horizontal="center" vertical="center"/>
    </xf>
    <xf numFmtId="1" fontId="1" fillId="0" borderId="16" xfId="1" applyNumberFormat="1" applyFont="1" applyBorder="1" applyAlignment="1">
      <alignment horizontal="center" vertical="center"/>
    </xf>
    <xf numFmtId="1" fontId="1" fillId="0" borderId="26" xfId="1" applyNumberFormat="1" applyFont="1" applyBorder="1" applyAlignment="1">
      <alignment horizontal="center" vertical="center"/>
    </xf>
    <xf numFmtId="1" fontId="1" fillId="0" borderId="20" xfId="1" applyNumberFormat="1" applyFont="1" applyBorder="1" applyAlignment="1">
      <alignment horizontal="center" vertical="center"/>
    </xf>
    <xf numFmtId="1" fontId="1" fillId="0" borderId="27" xfId="1" applyNumberFormat="1" applyFont="1" applyBorder="1" applyAlignment="1">
      <alignment horizontal="center" vertical="center"/>
    </xf>
    <xf numFmtId="1" fontId="6" fillId="0" borderId="5" xfId="1" applyNumberFormat="1" applyFont="1" applyBorder="1" applyAlignment="1">
      <alignment horizontal="center" vertical="center"/>
    </xf>
    <xf numFmtId="1" fontId="1" fillId="0" borderId="24" xfId="1" applyNumberFormat="1" applyFont="1" applyBorder="1" applyAlignment="1">
      <alignment horizontal="center" vertical="center"/>
    </xf>
    <xf numFmtId="1" fontId="1" fillId="0" borderId="28" xfId="1" applyNumberFormat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1" fontId="6" fillId="0" borderId="22" xfId="1" applyNumberFormat="1" applyFont="1" applyBorder="1" applyAlignment="1">
      <alignment horizontal="center" vertical="center"/>
    </xf>
    <xf numFmtId="0" fontId="9" fillId="0" borderId="1" xfId="1" applyFont="1"/>
    <xf numFmtId="1" fontId="10" fillId="0" borderId="6" xfId="1" applyNumberFormat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9" fillId="0" borderId="6" xfId="1" applyFont="1" applyBorder="1" applyAlignment="1">
      <alignment horizontal="left" vertical="top" indent="1"/>
    </xf>
    <xf numFmtId="1" fontId="6" fillId="0" borderId="4" xfId="1" applyNumberFormat="1" applyFont="1" applyBorder="1" applyAlignment="1">
      <alignment horizontal="center" vertical="center"/>
    </xf>
    <xf numFmtId="0" fontId="1" fillId="0" borderId="29" xfId="1" applyFont="1" applyBorder="1" applyAlignment="1">
      <alignment horizontal="left" vertical="top" indent="1"/>
    </xf>
    <xf numFmtId="0" fontId="5" fillId="0" borderId="30" xfId="1" applyFont="1" applyBorder="1" applyAlignment="1">
      <alignment horizontal="left" vertical="top"/>
    </xf>
    <xf numFmtId="1" fontId="0" fillId="0" borderId="30" xfId="1" applyNumberFormat="1" applyFont="1" applyBorder="1" applyAlignment="1">
      <alignment horizontal="center" vertical="center"/>
    </xf>
    <xf numFmtId="1" fontId="0" fillId="0" borderId="15" xfId="1" applyNumberFormat="1" applyFont="1" applyBorder="1" applyAlignment="1">
      <alignment horizontal="center"/>
    </xf>
    <xf numFmtId="1" fontId="1" fillId="0" borderId="30" xfId="1" applyNumberFormat="1" applyFont="1" applyBorder="1" applyAlignment="1">
      <alignment horizontal="center" vertical="center"/>
    </xf>
    <xf numFmtId="1" fontId="0" fillId="0" borderId="15" xfId="1" applyNumberFormat="1" applyFont="1" applyBorder="1" applyAlignment="1">
      <alignment horizontal="center" vertical="center"/>
    </xf>
    <xf numFmtId="1" fontId="1" fillId="0" borderId="31" xfId="1" applyNumberFormat="1" applyFont="1" applyBorder="1" applyAlignment="1">
      <alignment horizontal="center" vertical="center"/>
    </xf>
    <xf numFmtId="1" fontId="6" fillId="0" borderId="32" xfId="1" applyNumberFormat="1" applyFont="1" applyBorder="1" applyAlignment="1">
      <alignment horizontal="center" vertical="center"/>
    </xf>
    <xf numFmtId="0" fontId="1" fillId="0" borderId="30" xfId="1" applyFont="1" applyBorder="1" applyAlignment="1">
      <alignment horizontal="left" vertical="top"/>
    </xf>
    <xf numFmtId="1" fontId="1" fillId="0" borderId="33" xfId="1" applyNumberFormat="1" applyFont="1" applyBorder="1" applyAlignment="1">
      <alignment horizontal="center" vertical="center"/>
    </xf>
    <xf numFmtId="1" fontId="0" fillId="0" borderId="34" xfId="1" applyNumberFormat="1" applyFont="1" applyBorder="1" applyAlignment="1">
      <alignment horizontal="center" vertical="center"/>
    </xf>
    <xf numFmtId="1" fontId="10" fillId="0" borderId="9" xfId="1" applyNumberFormat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top" indent="1"/>
    </xf>
    <xf numFmtId="1" fontId="6" fillId="0" borderId="1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left" indent="5"/>
    </xf>
    <xf numFmtId="0" fontId="2" fillId="0" borderId="1" xfId="1" applyFont="1" applyBorder="1" applyAlignment="1">
      <alignment horizontal="center" vertical="top"/>
    </xf>
    <xf numFmtId="0" fontId="0" fillId="0" borderId="2" xfId="1" applyFont="1" applyBorder="1" applyAlignment="1">
      <alignment horizontal="left" vertical="top" indent="1"/>
    </xf>
    <xf numFmtId="0" fontId="0" fillId="0" borderId="7" xfId="1" applyFont="1" applyBorder="1" applyAlignment="1">
      <alignment horizontal="left" vertical="top" indent="1"/>
    </xf>
    <xf numFmtId="0" fontId="0" fillId="0" borderId="8" xfId="1" applyFont="1" applyBorder="1" applyAlignment="1">
      <alignment horizontal="left" vertical="top" indent="1"/>
    </xf>
    <xf numFmtId="0" fontId="0" fillId="0" borderId="2" xfId="1" applyFont="1" applyBorder="1" applyAlignment="1">
      <alignment horizontal="center" vertical="center" wrapText="1"/>
    </xf>
    <xf numFmtId="0" fontId="0" fillId="0" borderId="7" xfId="1" applyFont="1" applyBorder="1" applyAlignment="1">
      <alignment horizontal="center" vertical="center" wrapText="1"/>
    </xf>
    <xf numFmtId="0" fontId="0" fillId="0" borderId="8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top"/>
    </xf>
    <xf numFmtId="0" fontId="1" fillId="0" borderId="4" xfId="1" applyFont="1" applyBorder="1" applyAlignment="1">
      <alignment horizontal="center" vertical="top"/>
    </xf>
    <xf numFmtId="0" fontId="1" fillId="0" borderId="5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1" fillId="0" borderId="36" xfId="1" applyFont="1" applyBorder="1" applyAlignment="1">
      <alignment horizontal="center" vertical="top"/>
    </xf>
    <xf numFmtId="0" fontId="1" fillId="0" borderId="35" xfId="1" applyFont="1" applyBorder="1" applyAlignment="1">
      <alignment horizontal="center" vertical="top"/>
    </xf>
    <xf numFmtId="0" fontId="1" fillId="0" borderId="37" xfId="1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9"/>
  <sheetViews>
    <sheetView tabSelected="1" workbookViewId="0">
      <pane ySplit="7" topLeftCell="A8" activePane="bottomLeft" state="frozen"/>
      <selection pane="bottomLeft" activeCell="Z2" sqref="Z2"/>
    </sheetView>
  </sheetViews>
  <sheetFormatPr defaultRowHeight="13.2"/>
  <cols>
    <col min="1" max="1" width="4.33203125" style="1" customWidth="1"/>
    <col min="2" max="2" width="21.6640625" style="1" customWidth="1"/>
    <col min="3" max="3" width="6.33203125" style="1" customWidth="1"/>
    <col min="4" max="4" width="6" style="1" customWidth="1"/>
    <col min="5" max="5" width="6.21875" style="1" customWidth="1"/>
    <col min="6" max="6" width="5.21875" style="1" customWidth="1"/>
    <col min="7" max="7" width="5.77734375" style="1" customWidth="1"/>
    <col min="8" max="8" width="7.21875" style="1" customWidth="1"/>
    <col min="9" max="9" width="8.109375" style="1" customWidth="1"/>
    <col min="10" max="10" width="5" style="1" customWidth="1"/>
    <col min="11" max="12" width="6.109375" style="1" customWidth="1"/>
    <col min="13" max="13" width="5.77734375" style="1" customWidth="1"/>
    <col min="14" max="14" width="6" style="1" customWidth="1"/>
    <col min="15" max="15" width="5" style="1" customWidth="1"/>
    <col min="16" max="16" width="5.5546875" style="1" customWidth="1"/>
    <col min="17" max="17" width="7.44140625" style="1" customWidth="1"/>
    <col min="18" max="18" width="7.88671875" style="1" customWidth="1"/>
    <col min="19" max="19" width="4.6640625" style="1" customWidth="1"/>
    <col min="20" max="20" width="6.5546875" style="1" customWidth="1"/>
    <col min="21" max="16384" width="8.88671875" style="1"/>
  </cols>
  <sheetData>
    <row r="1" spans="1:20" ht="17.55" customHeight="1">
      <c r="A1" s="61" t="s">
        <v>63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17.55" customHeight="1">
      <c r="A2" s="61" t="s">
        <v>62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ht="17.55" customHeight="1">
      <c r="A3" s="61" t="s">
        <v>71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spans="1:20" ht="6.6" customHeight="1" thickBot="1"/>
    <row r="5" spans="1:20" ht="20.399999999999999" customHeight="1" thickBot="1">
      <c r="A5" s="62"/>
      <c r="B5" s="65" t="s">
        <v>0</v>
      </c>
      <c r="C5" s="68" t="s">
        <v>50</v>
      </c>
      <c r="D5" s="69"/>
      <c r="E5" s="69"/>
      <c r="F5" s="69"/>
      <c r="G5" s="69"/>
      <c r="H5" s="69"/>
      <c r="I5" s="69"/>
      <c r="J5" s="69"/>
      <c r="K5" s="70"/>
      <c r="L5" s="71" t="s">
        <v>54</v>
      </c>
      <c r="M5" s="80"/>
      <c r="N5" s="80"/>
      <c r="O5" s="80"/>
      <c r="P5" s="80"/>
      <c r="Q5" s="80"/>
      <c r="R5" s="80"/>
      <c r="S5" s="80"/>
      <c r="T5" s="81"/>
    </row>
    <row r="6" spans="1:20" ht="16.2" customHeight="1" thickBot="1">
      <c r="A6" s="63"/>
      <c r="B6" s="66"/>
      <c r="C6" s="65" t="s">
        <v>1</v>
      </c>
      <c r="D6" s="72" t="s">
        <v>64</v>
      </c>
      <c r="E6" s="73"/>
      <c r="F6" s="74"/>
      <c r="G6" s="72" t="s">
        <v>65</v>
      </c>
      <c r="H6" s="73"/>
      <c r="I6" s="73"/>
      <c r="J6" s="74"/>
      <c r="K6" s="75" t="s">
        <v>68</v>
      </c>
      <c r="L6" s="65" t="s">
        <v>1</v>
      </c>
      <c r="M6" s="72" t="s">
        <v>64</v>
      </c>
      <c r="N6" s="73"/>
      <c r="O6" s="74"/>
      <c r="P6" s="72" t="s">
        <v>65</v>
      </c>
      <c r="Q6" s="73"/>
      <c r="R6" s="73"/>
      <c r="S6" s="74"/>
      <c r="T6" s="75" t="s">
        <v>68</v>
      </c>
    </row>
    <row r="7" spans="1:20" ht="28.2" thickBot="1">
      <c r="A7" s="64"/>
      <c r="B7" s="67"/>
      <c r="C7" s="67"/>
      <c r="D7" s="57" t="s">
        <v>72</v>
      </c>
      <c r="E7" s="38" t="s">
        <v>66</v>
      </c>
      <c r="F7" s="37" t="s">
        <v>55</v>
      </c>
      <c r="G7" s="57" t="s">
        <v>72</v>
      </c>
      <c r="H7" s="38" t="s">
        <v>69</v>
      </c>
      <c r="I7" s="38" t="s">
        <v>70</v>
      </c>
      <c r="J7" s="37" t="s">
        <v>55</v>
      </c>
      <c r="K7" s="76"/>
      <c r="L7" s="67"/>
      <c r="M7" s="57" t="s">
        <v>72</v>
      </c>
      <c r="N7" s="38" t="s">
        <v>67</v>
      </c>
      <c r="O7" s="37" t="s">
        <v>55</v>
      </c>
      <c r="P7" s="57" t="s">
        <v>72</v>
      </c>
      <c r="Q7" s="38" t="s">
        <v>69</v>
      </c>
      <c r="R7" s="38" t="s">
        <v>70</v>
      </c>
      <c r="S7" s="37" t="s">
        <v>55</v>
      </c>
      <c r="T7" s="76"/>
    </row>
    <row r="8" spans="1:20" ht="16.8" customHeight="1" thickBot="1">
      <c r="A8" s="77" t="s">
        <v>61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9"/>
    </row>
    <row r="9" spans="1:20" ht="13.8">
      <c r="A9" s="21" t="s">
        <v>28</v>
      </c>
      <c r="B9" s="20" t="s">
        <v>2</v>
      </c>
      <c r="C9" s="17">
        <v>37</v>
      </c>
      <c r="D9" s="24">
        <f t="shared" ref="D9:D16" si="0">C9/4</f>
        <v>9.25</v>
      </c>
      <c r="E9" s="15">
        <v>11</v>
      </c>
      <c r="F9" s="15">
        <f t="shared" ref="F9:F16" si="1">E9/D9*100</f>
        <v>118.91891891891892</v>
      </c>
      <c r="G9" s="15">
        <f>C9/4</f>
        <v>9.25</v>
      </c>
      <c r="H9" s="6">
        <v>3</v>
      </c>
      <c r="I9" s="6">
        <v>3</v>
      </c>
      <c r="J9" s="8">
        <f>I9/G9*100</f>
        <v>32.432432432432435</v>
      </c>
      <c r="K9" s="15">
        <v>25</v>
      </c>
      <c r="L9" s="17">
        <v>88</v>
      </c>
      <c r="M9" s="27">
        <f t="shared" ref="M9:M16" si="2">L9/4</f>
        <v>22</v>
      </c>
      <c r="N9" s="33">
        <v>4</v>
      </c>
      <c r="O9" s="15">
        <f t="shared" ref="O9:O16" si="3">N9/M9*100</f>
        <v>18.181818181818183</v>
      </c>
      <c r="P9" s="33">
        <f>L9/4</f>
        <v>22</v>
      </c>
      <c r="Q9" s="33">
        <v>1</v>
      </c>
      <c r="R9" s="33">
        <v>1</v>
      </c>
      <c r="S9" s="33">
        <f>R9/P9*100</f>
        <v>4.5454545454545459</v>
      </c>
      <c r="T9" s="32">
        <v>6</v>
      </c>
    </row>
    <row r="10" spans="1:20" ht="13.8">
      <c r="A10" s="14" t="s">
        <v>4</v>
      </c>
      <c r="B10" s="13" t="s">
        <v>5</v>
      </c>
      <c r="C10" s="10">
        <v>101</v>
      </c>
      <c r="D10" s="11">
        <f t="shared" si="0"/>
        <v>25.25</v>
      </c>
      <c r="E10" s="8">
        <v>0</v>
      </c>
      <c r="F10" s="8">
        <f t="shared" si="1"/>
        <v>0</v>
      </c>
      <c r="G10" s="8">
        <f t="shared" ref="G10:G16" si="4">C10/4</f>
        <v>25.25</v>
      </c>
      <c r="H10" s="8">
        <v>5</v>
      </c>
      <c r="I10" s="8">
        <v>5</v>
      </c>
      <c r="J10" s="8">
        <f t="shared" ref="J10:J15" si="5">I10/G10*100</f>
        <v>19.801980198019802</v>
      </c>
      <c r="K10" s="8">
        <v>4</v>
      </c>
      <c r="L10" s="10">
        <v>42</v>
      </c>
      <c r="M10" s="10">
        <f t="shared" si="2"/>
        <v>10.5</v>
      </c>
      <c r="N10" s="31">
        <v>0</v>
      </c>
      <c r="O10" s="8">
        <f t="shared" si="3"/>
        <v>0</v>
      </c>
      <c r="P10" s="31">
        <f t="shared" ref="P10:P16" si="6">L10/4</f>
        <v>10.5</v>
      </c>
      <c r="Q10" s="31">
        <v>5</v>
      </c>
      <c r="R10" s="31">
        <v>5</v>
      </c>
      <c r="S10" s="31">
        <f t="shared" ref="S10:S15" si="7">R10/P10*100</f>
        <v>47.619047619047613</v>
      </c>
      <c r="T10" s="30">
        <v>5</v>
      </c>
    </row>
    <row r="11" spans="1:20" ht="13.8">
      <c r="A11" s="14" t="s">
        <v>31</v>
      </c>
      <c r="B11" s="13" t="s">
        <v>6</v>
      </c>
      <c r="C11" s="10">
        <v>64</v>
      </c>
      <c r="D11" s="11">
        <f t="shared" si="0"/>
        <v>16</v>
      </c>
      <c r="E11" s="8">
        <v>0</v>
      </c>
      <c r="F11" s="8">
        <f t="shared" si="1"/>
        <v>0</v>
      </c>
      <c r="G11" s="8">
        <f t="shared" si="4"/>
        <v>16</v>
      </c>
      <c r="H11" s="8">
        <v>1</v>
      </c>
      <c r="I11" s="8">
        <v>6</v>
      </c>
      <c r="J11" s="8">
        <f t="shared" si="5"/>
        <v>37.5</v>
      </c>
      <c r="K11" s="8">
        <v>23</v>
      </c>
      <c r="L11" s="10">
        <v>39</v>
      </c>
      <c r="M11" s="10">
        <f t="shared" si="2"/>
        <v>9.75</v>
      </c>
      <c r="N11" s="31">
        <v>0</v>
      </c>
      <c r="O11" s="8">
        <f t="shared" si="3"/>
        <v>0</v>
      </c>
      <c r="P11" s="31">
        <f t="shared" si="6"/>
        <v>9.75</v>
      </c>
      <c r="Q11" s="31">
        <v>1</v>
      </c>
      <c r="R11" s="31">
        <v>1</v>
      </c>
      <c r="S11" s="31">
        <f t="shared" si="7"/>
        <v>10.256410256410255</v>
      </c>
      <c r="T11" s="30">
        <v>7</v>
      </c>
    </row>
    <row r="12" spans="1:20" ht="13.8">
      <c r="A12" s="14" t="s">
        <v>3</v>
      </c>
      <c r="B12" s="13" t="s">
        <v>7</v>
      </c>
      <c r="C12" s="10">
        <v>236</v>
      </c>
      <c r="D12" s="11">
        <f t="shared" si="0"/>
        <v>59</v>
      </c>
      <c r="E12" s="8">
        <v>4</v>
      </c>
      <c r="F12" s="8">
        <f t="shared" si="1"/>
        <v>6.7796610169491522</v>
      </c>
      <c r="G12" s="8">
        <f t="shared" si="4"/>
        <v>59</v>
      </c>
      <c r="H12" s="8">
        <v>4</v>
      </c>
      <c r="I12" s="8">
        <v>5</v>
      </c>
      <c r="J12" s="8">
        <f t="shared" si="5"/>
        <v>8.4745762711864394</v>
      </c>
      <c r="K12" s="8">
        <v>18</v>
      </c>
      <c r="L12" s="10">
        <v>92</v>
      </c>
      <c r="M12" s="10">
        <f t="shared" si="2"/>
        <v>23</v>
      </c>
      <c r="N12" s="31">
        <v>2</v>
      </c>
      <c r="O12" s="8">
        <f t="shared" si="3"/>
        <v>8.695652173913043</v>
      </c>
      <c r="P12" s="31">
        <f t="shared" si="6"/>
        <v>23</v>
      </c>
      <c r="Q12" s="31">
        <v>2</v>
      </c>
      <c r="R12" s="31">
        <v>3</v>
      </c>
      <c r="S12" s="31">
        <f t="shared" si="7"/>
        <v>13.043478260869565</v>
      </c>
      <c r="T12" s="30">
        <v>14</v>
      </c>
    </row>
    <row r="13" spans="1:20" ht="13.8">
      <c r="A13" s="14" t="s">
        <v>8</v>
      </c>
      <c r="B13" s="13" t="s">
        <v>9</v>
      </c>
      <c r="C13" s="10">
        <v>79</v>
      </c>
      <c r="D13" s="11">
        <f t="shared" si="0"/>
        <v>19.75</v>
      </c>
      <c r="E13" s="8">
        <v>3</v>
      </c>
      <c r="F13" s="8">
        <f t="shared" si="1"/>
        <v>15.18987341772152</v>
      </c>
      <c r="G13" s="8">
        <f t="shared" si="4"/>
        <v>19.75</v>
      </c>
      <c r="H13" s="8">
        <v>8</v>
      </c>
      <c r="I13" s="8">
        <v>9</v>
      </c>
      <c r="J13" s="8">
        <f t="shared" si="5"/>
        <v>45.569620253164558</v>
      </c>
      <c r="K13" s="8">
        <v>15</v>
      </c>
      <c r="L13" s="10">
        <v>23</v>
      </c>
      <c r="M13" s="10">
        <f t="shared" si="2"/>
        <v>5.75</v>
      </c>
      <c r="N13" s="31">
        <v>4</v>
      </c>
      <c r="O13" s="8">
        <f t="shared" si="3"/>
        <v>69.565217391304344</v>
      </c>
      <c r="P13" s="31">
        <f t="shared" si="6"/>
        <v>5.75</v>
      </c>
      <c r="Q13" s="31">
        <v>3</v>
      </c>
      <c r="R13" s="31">
        <v>4</v>
      </c>
      <c r="S13" s="31">
        <f t="shared" si="7"/>
        <v>69.565217391304344</v>
      </c>
      <c r="T13" s="30">
        <v>9</v>
      </c>
    </row>
    <row r="14" spans="1:20" ht="13.8">
      <c r="A14" s="14" t="s">
        <v>10</v>
      </c>
      <c r="B14" s="13" t="s">
        <v>11</v>
      </c>
      <c r="C14" s="10">
        <v>98</v>
      </c>
      <c r="D14" s="11">
        <f t="shared" si="0"/>
        <v>24.5</v>
      </c>
      <c r="E14" s="8">
        <v>10</v>
      </c>
      <c r="F14" s="8">
        <f t="shared" si="1"/>
        <v>40.816326530612244</v>
      </c>
      <c r="G14" s="8">
        <f t="shared" si="4"/>
        <v>24.5</v>
      </c>
      <c r="H14" s="8">
        <v>9</v>
      </c>
      <c r="I14" s="8">
        <v>9</v>
      </c>
      <c r="J14" s="8">
        <f t="shared" si="5"/>
        <v>36.734693877551024</v>
      </c>
      <c r="K14" s="8">
        <v>29</v>
      </c>
      <c r="L14" s="10">
        <v>48</v>
      </c>
      <c r="M14" s="10">
        <f t="shared" si="2"/>
        <v>12</v>
      </c>
      <c r="N14" s="31">
        <v>3</v>
      </c>
      <c r="O14" s="8">
        <f t="shared" si="3"/>
        <v>25</v>
      </c>
      <c r="P14" s="31">
        <f t="shared" si="6"/>
        <v>12</v>
      </c>
      <c r="Q14" s="31">
        <v>2</v>
      </c>
      <c r="R14" s="31">
        <v>2</v>
      </c>
      <c r="S14" s="31">
        <f t="shared" si="7"/>
        <v>16.666666666666664</v>
      </c>
      <c r="T14" s="30">
        <v>6</v>
      </c>
    </row>
    <row r="15" spans="1:20" ht="14.4" thickBot="1">
      <c r="A15" s="45" t="s">
        <v>12</v>
      </c>
      <c r="B15" s="46" t="s">
        <v>51</v>
      </c>
      <c r="C15" s="47">
        <v>254</v>
      </c>
      <c r="D15" s="48">
        <f t="shared" si="0"/>
        <v>63.5</v>
      </c>
      <c r="E15" s="29">
        <v>41</v>
      </c>
      <c r="F15" s="29">
        <f t="shared" si="1"/>
        <v>64.566929133858267</v>
      </c>
      <c r="G15" s="29">
        <f t="shared" si="4"/>
        <v>63.5</v>
      </c>
      <c r="H15" s="29">
        <v>27</v>
      </c>
      <c r="I15" s="29">
        <v>33</v>
      </c>
      <c r="J15" s="49">
        <f t="shared" si="5"/>
        <v>51.968503937007867</v>
      </c>
      <c r="K15" s="49">
        <v>62</v>
      </c>
      <c r="L15" s="47">
        <v>120</v>
      </c>
      <c r="M15" s="50">
        <f t="shared" si="2"/>
        <v>30</v>
      </c>
      <c r="N15" s="28">
        <v>25</v>
      </c>
      <c r="O15" s="29">
        <f t="shared" si="3"/>
        <v>83.333333333333343</v>
      </c>
      <c r="P15" s="28">
        <f t="shared" si="6"/>
        <v>30</v>
      </c>
      <c r="Q15" s="28">
        <v>11</v>
      </c>
      <c r="R15" s="28">
        <v>12</v>
      </c>
      <c r="S15" s="28">
        <f t="shared" si="7"/>
        <v>40</v>
      </c>
      <c r="T15" s="51">
        <v>14</v>
      </c>
    </row>
    <row r="16" spans="1:20" ht="14.4" thickBot="1">
      <c r="A16" s="4"/>
      <c r="B16" s="25" t="s">
        <v>13</v>
      </c>
      <c r="C16" s="2">
        <f>SUM(C9:C15)</f>
        <v>869</v>
      </c>
      <c r="D16" s="3">
        <f t="shared" si="0"/>
        <v>217.25</v>
      </c>
      <c r="E16" s="2">
        <f>SUM(E9:E15)</f>
        <v>69</v>
      </c>
      <c r="F16" s="26">
        <f t="shared" si="1"/>
        <v>31.760644418872268</v>
      </c>
      <c r="G16" s="44">
        <f t="shared" si="4"/>
        <v>217.25</v>
      </c>
      <c r="H16" s="39">
        <f>SUM(H9:H15)</f>
        <v>57</v>
      </c>
      <c r="I16" s="39">
        <f>SUM(I9:I15)</f>
        <v>70</v>
      </c>
      <c r="J16" s="52">
        <f>I16/G16*100</f>
        <v>32.22094361334868</v>
      </c>
      <c r="K16" s="2">
        <f>SUM(K9:K15)</f>
        <v>176</v>
      </c>
      <c r="L16" s="2">
        <f>SUM(L9:L15)</f>
        <v>452</v>
      </c>
      <c r="M16" s="3">
        <f t="shared" si="2"/>
        <v>113</v>
      </c>
      <c r="N16" s="2">
        <f>SUM(N9:N15)</f>
        <v>38</v>
      </c>
      <c r="O16" s="26">
        <f t="shared" si="3"/>
        <v>33.628318584070797</v>
      </c>
      <c r="P16" s="44">
        <f t="shared" si="6"/>
        <v>113</v>
      </c>
      <c r="Q16" s="39">
        <f>SUM(Q9:Q15)</f>
        <v>25</v>
      </c>
      <c r="R16" s="39">
        <f>SUM(R9:R15)</f>
        <v>28</v>
      </c>
      <c r="S16" s="39">
        <f>R16/P16*100</f>
        <v>24.778761061946902</v>
      </c>
      <c r="T16" s="2">
        <f>SUM(T9:T15)</f>
        <v>61</v>
      </c>
    </row>
    <row r="17" spans="1:20" ht="15.6" customHeight="1" thickBot="1">
      <c r="A17" s="77" t="s">
        <v>60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9"/>
    </row>
    <row r="18" spans="1:20" ht="13.8">
      <c r="A18" s="21" t="s">
        <v>28</v>
      </c>
      <c r="B18" s="20" t="s">
        <v>14</v>
      </c>
      <c r="C18" s="17">
        <v>134</v>
      </c>
      <c r="D18" s="24">
        <f t="shared" ref="D18:D25" si="8">C18/4</f>
        <v>33.5</v>
      </c>
      <c r="E18" s="15">
        <v>8</v>
      </c>
      <c r="F18" s="15">
        <f t="shared" ref="F18:F25" si="9">E18/D18*100</f>
        <v>23.880597014925371</v>
      </c>
      <c r="G18" s="15">
        <f t="shared" ref="G18:G25" si="10">C18/4</f>
        <v>33.5</v>
      </c>
      <c r="H18" s="15">
        <v>12</v>
      </c>
      <c r="I18" s="15">
        <v>14</v>
      </c>
      <c r="J18" s="8">
        <f t="shared" ref="J18:J25" si="11">I18/G18*100</f>
        <v>41.791044776119399</v>
      </c>
      <c r="K18" s="15">
        <v>7</v>
      </c>
      <c r="L18" s="17">
        <v>22</v>
      </c>
      <c r="M18" s="24">
        <f t="shared" ref="M18:M25" si="12">L18/4</f>
        <v>5.5</v>
      </c>
      <c r="N18" s="33">
        <v>1</v>
      </c>
      <c r="O18" s="15">
        <f t="shared" ref="O18:O25" si="13">N18/M18*100</f>
        <v>18.181818181818183</v>
      </c>
      <c r="P18" s="33">
        <f t="shared" ref="P18:P25" si="14">L18/4</f>
        <v>5.5</v>
      </c>
      <c r="Q18" s="33">
        <v>9</v>
      </c>
      <c r="R18" s="33">
        <v>9</v>
      </c>
      <c r="S18" s="33">
        <f t="shared" ref="S18:S25" si="15">R18/P18*100</f>
        <v>163.63636363636365</v>
      </c>
      <c r="T18" s="32">
        <v>6</v>
      </c>
    </row>
    <row r="19" spans="1:20" ht="13.8">
      <c r="A19" s="14" t="s">
        <v>4</v>
      </c>
      <c r="B19" s="13" t="s">
        <v>15</v>
      </c>
      <c r="C19" s="10">
        <v>249</v>
      </c>
      <c r="D19" s="11">
        <f t="shared" si="8"/>
        <v>62.25</v>
      </c>
      <c r="E19" s="8">
        <v>27</v>
      </c>
      <c r="F19" s="8">
        <f t="shared" si="9"/>
        <v>43.373493975903614</v>
      </c>
      <c r="G19" s="8">
        <f t="shared" si="10"/>
        <v>62.25</v>
      </c>
      <c r="H19" s="8">
        <v>17</v>
      </c>
      <c r="I19" s="8">
        <v>18</v>
      </c>
      <c r="J19" s="8">
        <f t="shared" si="11"/>
        <v>28.915662650602407</v>
      </c>
      <c r="K19" s="8">
        <v>34</v>
      </c>
      <c r="L19" s="10">
        <v>64</v>
      </c>
      <c r="M19" s="11">
        <f t="shared" si="12"/>
        <v>16</v>
      </c>
      <c r="N19" s="31">
        <v>11</v>
      </c>
      <c r="O19" s="8">
        <f t="shared" si="13"/>
        <v>68.75</v>
      </c>
      <c r="P19" s="31">
        <f t="shared" si="14"/>
        <v>16</v>
      </c>
      <c r="Q19" s="31">
        <v>5</v>
      </c>
      <c r="R19" s="31">
        <v>5</v>
      </c>
      <c r="S19" s="31">
        <f t="shared" si="15"/>
        <v>31.25</v>
      </c>
      <c r="T19" s="30">
        <v>12</v>
      </c>
    </row>
    <row r="20" spans="1:20" ht="13.8">
      <c r="A20" s="14" t="s">
        <v>31</v>
      </c>
      <c r="B20" s="13" t="s">
        <v>16</v>
      </c>
      <c r="C20" s="10">
        <v>229</v>
      </c>
      <c r="D20" s="11">
        <f t="shared" si="8"/>
        <v>57.25</v>
      </c>
      <c r="E20" s="8">
        <v>10</v>
      </c>
      <c r="F20" s="8">
        <f t="shared" si="9"/>
        <v>17.467248908296941</v>
      </c>
      <c r="G20" s="8">
        <f t="shared" si="10"/>
        <v>57.25</v>
      </c>
      <c r="H20" s="8">
        <v>4</v>
      </c>
      <c r="I20" s="8">
        <v>17</v>
      </c>
      <c r="J20" s="8">
        <f t="shared" si="11"/>
        <v>29.694323144104807</v>
      </c>
      <c r="K20" s="8">
        <v>26</v>
      </c>
      <c r="L20" s="10">
        <v>61</v>
      </c>
      <c r="M20" s="11">
        <f t="shared" si="12"/>
        <v>15.25</v>
      </c>
      <c r="N20" s="31">
        <v>9</v>
      </c>
      <c r="O20" s="8">
        <f t="shared" si="13"/>
        <v>59.016393442622949</v>
      </c>
      <c r="P20" s="31">
        <f t="shared" si="14"/>
        <v>15.25</v>
      </c>
      <c r="Q20" s="31">
        <v>2</v>
      </c>
      <c r="R20" s="31">
        <v>6</v>
      </c>
      <c r="S20" s="31">
        <f t="shared" si="15"/>
        <v>39.344262295081968</v>
      </c>
      <c r="T20" s="30">
        <v>7</v>
      </c>
    </row>
    <row r="21" spans="1:20" ht="13.8">
      <c r="A21" s="14" t="s">
        <v>3</v>
      </c>
      <c r="B21" s="13" t="s">
        <v>17</v>
      </c>
      <c r="C21" s="10">
        <v>199</v>
      </c>
      <c r="D21" s="11">
        <v>50</v>
      </c>
      <c r="E21" s="8">
        <v>50</v>
      </c>
      <c r="F21" s="8">
        <f t="shared" si="9"/>
        <v>100</v>
      </c>
      <c r="G21" s="8">
        <f t="shared" si="10"/>
        <v>49.75</v>
      </c>
      <c r="H21" s="8">
        <v>7</v>
      </c>
      <c r="I21" s="8">
        <v>7</v>
      </c>
      <c r="J21" s="8">
        <f t="shared" si="11"/>
        <v>14.07035175879397</v>
      </c>
      <c r="K21" s="8">
        <v>19</v>
      </c>
      <c r="L21" s="10">
        <v>58</v>
      </c>
      <c r="M21" s="11">
        <f t="shared" si="12"/>
        <v>14.5</v>
      </c>
      <c r="N21" s="31">
        <v>36</v>
      </c>
      <c r="O21" s="8">
        <f t="shared" si="13"/>
        <v>248.27586206896552</v>
      </c>
      <c r="P21" s="31">
        <f t="shared" si="14"/>
        <v>14.5</v>
      </c>
      <c r="Q21" s="31">
        <v>7</v>
      </c>
      <c r="R21" s="31">
        <v>7</v>
      </c>
      <c r="S21" s="31">
        <f t="shared" si="15"/>
        <v>48.275862068965516</v>
      </c>
      <c r="T21" s="30">
        <v>12</v>
      </c>
    </row>
    <row r="22" spans="1:20" ht="13.8">
      <c r="A22" s="14" t="s">
        <v>8</v>
      </c>
      <c r="B22" s="13" t="s">
        <v>18</v>
      </c>
      <c r="C22" s="10">
        <v>88</v>
      </c>
      <c r="D22" s="11">
        <f t="shared" si="8"/>
        <v>22</v>
      </c>
      <c r="E22" s="8">
        <v>2</v>
      </c>
      <c r="F22" s="8">
        <f t="shared" si="9"/>
        <v>9.0909090909090917</v>
      </c>
      <c r="G22" s="8">
        <f t="shared" si="10"/>
        <v>22</v>
      </c>
      <c r="H22" s="8">
        <v>2</v>
      </c>
      <c r="I22" s="8">
        <v>4</v>
      </c>
      <c r="J22" s="8">
        <f t="shared" si="11"/>
        <v>18.181818181818183</v>
      </c>
      <c r="K22" s="8">
        <v>1</v>
      </c>
      <c r="L22" s="10">
        <v>21</v>
      </c>
      <c r="M22" s="11">
        <f t="shared" si="12"/>
        <v>5.25</v>
      </c>
      <c r="N22" s="31">
        <v>1</v>
      </c>
      <c r="O22" s="8">
        <f t="shared" si="13"/>
        <v>19.047619047619047</v>
      </c>
      <c r="P22" s="31">
        <f t="shared" si="14"/>
        <v>5.25</v>
      </c>
      <c r="Q22" s="31">
        <v>1</v>
      </c>
      <c r="R22" s="31">
        <v>3</v>
      </c>
      <c r="S22" s="31">
        <f t="shared" si="15"/>
        <v>57.142857142857139</v>
      </c>
      <c r="T22" s="30">
        <v>1</v>
      </c>
    </row>
    <row r="23" spans="1:20" ht="13.8">
      <c r="A23" s="14" t="s">
        <v>10</v>
      </c>
      <c r="B23" s="13" t="s">
        <v>19</v>
      </c>
      <c r="C23" s="10">
        <v>48</v>
      </c>
      <c r="D23" s="11">
        <f t="shared" si="8"/>
        <v>12</v>
      </c>
      <c r="E23" s="8">
        <v>0</v>
      </c>
      <c r="F23" s="8">
        <f t="shared" si="9"/>
        <v>0</v>
      </c>
      <c r="G23" s="8">
        <f t="shared" si="10"/>
        <v>12</v>
      </c>
      <c r="H23" s="8">
        <v>6</v>
      </c>
      <c r="I23" s="8">
        <v>6</v>
      </c>
      <c r="J23" s="8">
        <f t="shared" si="11"/>
        <v>50</v>
      </c>
      <c r="K23" s="8">
        <v>15</v>
      </c>
      <c r="L23" s="10">
        <v>12</v>
      </c>
      <c r="M23" s="11">
        <f t="shared" si="12"/>
        <v>3</v>
      </c>
      <c r="N23" s="31">
        <v>0</v>
      </c>
      <c r="O23" s="8">
        <f t="shared" si="13"/>
        <v>0</v>
      </c>
      <c r="P23" s="31">
        <f t="shared" si="14"/>
        <v>3</v>
      </c>
      <c r="Q23" s="31">
        <v>1</v>
      </c>
      <c r="R23" s="31">
        <v>1</v>
      </c>
      <c r="S23" s="31">
        <f t="shared" si="15"/>
        <v>33.333333333333329</v>
      </c>
      <c r="T23" s="30">
        <v>5</v>
      </c>
    </row>
    <row r="24" spans="1:20" ht="14.4" thickBot="1">
      <c r="A24" s="45" t="s">
        <v>12</v>
      </c>
      <c r="B24" s="53" t="s">
        <v>20</v>
      </c>
      <c r="C24" s="47">
        <v>86</v>
      </c>
      <c r="D24" s="48">
        <f t="shared" si="8"/>
        <v>21.5</v>
      </c>
      <c r="E24" s="29">
        <v>18</v>
      </c>
      <c r="F24" s="29">
        <f t="shared" si="9"/>
        <v>83.720930232558146</v>
      </c>
      <c r="G24" s="29">
        <f t="shared" si="10"/>
        <v>21.5</v>
      </c>
      <c r="H24" s="29">
        <v>15</v>
      </c>
      <c r="I24" s="29">
        <v>24</v>
      </c>
      <c r="J24" s="49">
        <f t="shared" si="11"/>
        <v>111.62790697674419</v>
      </c>
      <c r="K24" s="49">
        <v>33</v>
      </c>
      <c r="L24" s="47">
        <v>36</v>
      </c>
      <c r="M24" s="48">
        <f t="shared" si="12"/>
        <v>9</v>
      </c>
      <c r="N24" s="28">
        <v>15</v>
      </c>
      <c r="O24" s="29">
        <f t="shared" si="13"/>
        <v>166.66666666666669</v>
      </c>
      <c r="P24" s="28">
        <f t="shared" si="14"/>
        <v>9</v>
      </c>
      <c r="Q24" s="28">
        <v>5</v>
      </c>
      <c r="R24" s="28">
        <v>9</v>
      </c>
      <c r="S24" s="28">
        <f t="shared" si="15"/>
        <v>100</v>
      </c>
      <c r="T24" s="51">
        <v>12</v>
      </c>
    </row>
    <row r="25" spans="1:20" ht="14.4" thickBot="1">
      <c r="A25" s="4"/>
      <c r="B25" s="25" t="s">
        <v>13</v>
      </c>
      <c r="C25" s="2">
        <f>SUM(C18:C24)</f>
        <v>1033</v>
      </c>
      <c r="D25" s="3">
        <f t="shared" si="8"/>
        <v>258.25</v>
      </c>
      <c r="E25" s="44">
        <f>SUM(E18:E24)</f>
        <v>115</v>
      </c>
      <c r="F25" s="26">
        <f t="shared" si="9"/>
        <v>44.530493707647629</v>
      </c>
      <c r="G25" s="44">
        <f t="shared" si="10"/>
        <v>258.25</v>
      </c>
      <c r="H25" s="26">
        <f>SUM(H18:H24)</f>
        <v>63</v>
      </c>
      <c r="I25" s="26">
        <f>SUM(I18:I24)</f>
        <v>90</v>
      </c>
      <c r="J25" s="52">
        <f t="shared" si="11"/>
        <v>34.849951597289447</v>
      </c>
      <c r="K25" s="2">
        <f>SUM(K18:K24)</f>
        <v>135</v>
      </c>
      <c r="L25" s="2">
        <f>SUM(L18:L24)</f>
        <v>274</v>
      </c>
      <c r="M25" s="3">
        <f t="shared" si="12"/>
        <v>68.5</v>
      </c>
      <c r="N25" s="2">
        <f>SUM(N18:N24)</f>
        <v>73</v>
      </c>
      <c r="O25" s="26">
        <f t="shared" si="13"/>
        <v>106.56934306569343</v>
      </c>
      <c r="P25" s="44">
        <f t="shared" si="14"/>
        <v>68.5</v>
      </c>
      <c r="Q25" s="39">
        <f>SUM(Q18:Q24)</f>
        <v>30</v>
      </c>
      <c r="R25" s="39">
        <f>SUM(R18:R24)</f>
        <v>40</v>
      </c>
      <c r="S25" s="39">
        <f t="shared" si="15"/>
        <v>58.394160583941598</v>
      </c>
      <c r="T25" s="2">
        <f>SUM(T18:T24)</f>
        <v>55</v>
      </c>
    </row>
    <row r="26" spans="1:20" ht="15" customHeight="1" thickBot="1">
      <c r="A26" s="77" t="s">
        <v>59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9"/>
    </row>
    <row r="27" spans="1:20" ht="13.8">
      <c r="A27" s="21" t="s">
        <v>28</v>
      </c>
      <c r="B27" s="20" t="s">
        <v>21</v>
      </c>
      <c r="C27" s="17">
        <v>33</v>
      </c>
      <c r="D27" s="24">
        <f t="shared" ref="D27:D34" si="16">C27/4</f>
        <v>8.25</v>
      </c>
      <c r="E27" s="15">
        <v>3</v>
      </c>
      <c r="F27" s="15">
        <f t="shared" ref="F27:F34" si="17">E27/D27*100</f>
        <v>36.363636363636367</v>
      </c>
      <c r="G27" s="15">
        <f t="shared" ref="G27:G34" si="18">C27/4</f>
        <v>8.25</v>
      </c>
      <c r="H27" s="15">
        <v>1</v>
      </c>
      <c r="I27" s="15">
        <v>3</v>
      </c>
      <c r="J27" s="8">
        <f t="shared" ref="J27:J34" si="19">I27/G27*100</f>
        <v>36.363636363636367</v>
      </c>
      <c r="K27" s="15">
        <v>6</v>
      </c>
      <c r="L27" s="17">
        <v>22</v>
      </c>
      <c r="M27" s="24">
        <f t="shared" ref="M27:M34" si="20">L27/4</f>
        <v>5.5</v>
      </c>
      <c r="N27" s="33">
        <v>2</v>
      </c>
      <c r="O27" s="15">
        <f t="shared" ref="O27:O34" si="21">N27/M27*100</f>
        <v>36.363636363636367</v>
      </c>
      <c r="P27" s="33">
        <f t="shared" ref="P27:P34" si="22">L27/4</f>
        <v>5.5</v>
      </c>
      <c r="Q27" s="33">
        <v>1</v>
      </c>
      <c r="R27" s="33">
        <v>3</v>
      </c>
      <c r="S27" s="33">
        <f t="shared" ref="S27:S34" si="23">R27/P27*100</f>
        <v>54.54545454545454</v>
      </c>
      <c r="T27" s="32">
        <v>2</v>
      </c>
    </row>
    <row r="28" spans="1:20" ht="13.8">
      <c r="A28" s="14" t="s">
        <v>4</v>
      </c>
      <c r="B28" s="13" t="s">
        <v>22</v>
      </c>
      <c r="C28" s="10">
        <v>242</v>
      </c>
      <c r="D28" s="11">
        <f t="shared" si="16"/>
        <v>60.5</v>
      </c>
      <c r="E28" s="8">
        <v>28</v>
      </c>
      <c r="F28" s="8">
        <f t="shared" si="17"/>
        <v>46.280991735537192</v>
      </c>
      <c r="G28" s="8">
        <f t="shared" si="18"/>
        <v>60.5</v>
      </c>
      <c r="H28" s="8">
        <v>17</v>
      </c>
      <c r="I28" s="8">
        <v>27</v>
      </c>
      <c r="J28" s="8">
        <f t="shared" si="19"/>
        <v>44.628099173553721</v>
      </c>
      <c r="K28" s="8">
        <v>50</v>
      </c>
      <c r="L28" s="10">
        <v>75</v>
      </c>
      <c r="M28" s="11">
        <f t="shared" si="20"/>
        <v>18.75</v>
      </c>
      <c r="N28" s="31">
        <v>6</v>
      </c>
      <c r="O28" s="8">
        <f t="shared" si="21"/>
        <v>32</v>
      </c>
      <c r="P28" s="31">
        <f t="shared" si="22"/>
        <v>18.75</v>
      </c>
      <c r="Q28" s="31">
        <v>6</v>
      </c>
      <c r="R28" s="31">
        <v>11</v>
      </c>
      <c r="S28" s="31">
        <f t="shared" si="23"/>
        <v>58.666666666666664</v>
      </c>
      <c r="T28" s="30">
        <v>14</v>
      </c>
    </row>
    <row r="29" spans="1:20" ht="13.8">
      <c r="A29" s="14" t="s">
        <v>31</v>
      </c>
      <c r="B29" s="13" t="s">
        <v>23</v>
      </c>
      <c r="C29" s="10">
        <v>131</v>
      </c>
      <c r="D29" s="11">
        <f t="shared" si="16"/>
        <v>32.75</v>
      </c>
      <c r="E29" s="8">
        <v>9</v>
      </c>
      <c r="F29" s="8">
        <f t="shared" si="17"/>
        <v>27.480916030534353</v>
      </c>
      <c r="G29" s="8">
        <f t="shared" si="18"/>
        <v>32.75</v>
      </c>
      <c r="H29" s="8">
        <v>17</v>
      </c>
      <c r="I29" s="8">
        <v>22</v>
      </c>
      <c r="J29" s="8">
        <f t="shared" si="19"/>
        <v>67.175572519083971</v>
      </c>
      <c r="K29" s="8">
        <v>16</v>
      </c>
      <c r="L29" s="10">
        <v>53</v>
      </c>
      <c r="M29" s="11">
        <f t="shared" si="20"/>
        <v>13.25</v>
      </c>
      <c r="N29" s="31">
        <v>9</v>
      </c>
      <c r="O29" s="8">
        <f t="shared" si="21"/>
        <v>67.924528301886795</v>
      </c>
      <c r="P29" s="31">
        <f t="shared" si="22"/>
        <v>13.25</v>
      </c>
      <c r="Q29" s="31">
        <v>16</v>
      </c>
      <c r="R29" s="31">
        <v>21</v>
      </c>
      <c r="S29" s="31">
        <f t="shared" si="23"/>
        <v>158.49056603773585</v>
      </c>
      <c r="T29" s="30">
        <v>17</v>
      </c>
    </row>
    <row r="30" spans="1:20" ht="13.8">
      <c r="A30" s="14" t="s">
        <v>3</v>
      </c>
      <c r="B30" s="13" t="s">
        <v>24</v>
      </c>
      <c r="C30" s="10">
        <v>213</v>
      </c>
      <c r="D30" s="11">
        <f t="shared" si="16"/>
        <v>53.25</v>
      </c>
      <c r="E30" s="8">
        <v>19</v>
      </c>
      <c r="F30" s="8">
        <f t="shared" si="17"/>
        <v>35.68075117370892</v>
      </c>
      <c r="G30" s="8">
        <f t="shared" si="18"/>
        <v>53.25</v>
      </c>
      <c r="H30" s="8">
        <v>8</v>
      </c>
      <c r="I30" s="8">
        <v>8</v>
      </c>
      <c r="J30" s="8">
        <f t="shared" si="19"/>
        <v>15.023474178403756</v>
      </c>
      <c r="K30" s="8">
        <v>19</v>
      </c>
      <c r="L30" s="10">
        <v>79</v>
      </c>
      <c r="M30" s="11">
        <f t="shared" si="20"/>
        <v>19.75</v>
      </c>
      <c r="N30" s="31">
        <v>4</v>
      </c>
      <c r="O30" s="8">
        <f t="shared" si="21"/>
        <v>20.253164556962027</v>
      </c>
      <c r="P30" s="31">
        <f t="shared" si="22"/>
        <v>19.75</v>
      </c>
      <c r="Q30" s="31">
        <v>5</v>
      </c>
      <c r="R30" s="31">
        <v>5</v>
      </c>
      <c r="S30" s="31">
        <f t="shared" si="23"/>
        <v>25.316455696202532</v>
      </c>
      <c r="T30" s="30">
        <v>2</v>
      </c>
    </row>
    <row r="31" spans="1:20" ht="13.8">
      <c r="A31" s="14" t="s">
        <v>8</v>
      </c>
      <c r="B31" s="13" t="s">
        <v>25</v>
      </c>
      <c r="C31" s="10">
        <v>79</v>
      </c>
      <c r="D31" s="11">
        <f t="shared" si="16"/>
        <v>19.75</v>
      </c>
      <c r="E31" s="8">
        <v>6</v>
      </c>
      <c r="F31" s="8">
        <f t="shared" si="17"/>
        <v>30.37974683544304</v>
      </c>
      <c r="G31" s="8">
        <f t="shared" si="18"/>
        <v>19.75</v>
      </c>
      <c r="H31" s="8">
        <v>8</v>
      </c>
      <c r="I31" s="8">
        <v>9</v>
      </c>
      <c r="J31" s="8">
        <f t="shared" si="19"/>
        <v>45.569620253164558</v>
      </c>
      <c r="K31" s="8">
        <v>8</v>
      </c>
      <c r="L31" s="10">
        <v>17</v>
      </c>
      <c r="M31" s="11">
        <f t="shared" si="20"/>
        <v>4.25</v>
      </c>
      <c r="N31" s="31">
        <v>2</v>
      </c>
      <c r="O31" s="8">
        <f t="shared" si="21"/>
        <v>47.058823529411761</v>
      </c>
      <c r="P31" s="31">
        <f t="shared" si="22"/>
        <v>4.25</v>
      </c>
      <c r="Q31" s="31">
        <v>0</v>
      </c>
      <c r="R31" s="31">
        <v>0</v>
      </c>
      <c r="S31" s="31">
        <f t="shared" si="23"/>
        <v>0</v>
      </c>
      <c r="T31" s="30">
        <v>9</v>
      </c>
    </row>
    <row r="32" spans="1:20" ht="13.8">
      <c r="A32" s="14" t="s">
        <v>10</v>
      </c>
      <c r="B32" s="13" t="s">
        <v>26</v>
      </c>
      <c r="C32" s="10">
        <v>188</v>
      </c>
      <c r="D32" s="11">
        <f t="shared" si="16"/>
        <v>47</v>
      </c>
      <c r="E32" s="6">
        <v>34</v>
      </c>
      <c r="F32" s="8">
        <f t="shared" si="17"/>
        <v>72.340425531914903</v>
      </c>
      <c r="G32" s="8">
        <f t="shared" si="18"/>
        <v>47</v>
      </c>
      <c r="H32" s="8">
        <v>58</v>
      </c>
      <c r="I32" s="8">
        <v>58</v>
      </c>
      <c r="J32" s="8">
        <f t="shared" si="19"/>
        <v>123.40425531914893</v>
      </c>
      <c r="K32" s="8">
        <v>61</v>
      </c>
      <c r="L32" s="10">
        <v>136</v>
      </c>
      <c r="M32" s="11">
        <f t="shared" si="20"/>
        <v>34</v>
      </c>
      <c r="N32" s="31">
        <v>17</v>
      </c>
      <c r="O32" s="8">
        <f t="shared" si="21"/>
        <v>50</v>
      </c>
      <c r="P32" s="31">
        <f t="shared" si="22"/>
        <v>34</v>
      </c>
      <c r="Q32" s="31">
        <v>44</v>
      </c>
      <c r="R32" s="31">
        <v>44</v>
      </c>
      <c r="S32" s="31">
        <f t="shared" si="23"/>
        <v>129.41176470588235</v>
      </c>
      <c r="T32" s="30">
        <v>27</v>
      </c>
    </row>
    <row r="33" spans="1:20" ht="14.4" thickBot="1">
      <c r="A33" s="45" t="s">
        <v>12</v>
      </c>
      <c r="B33" s="53" t="s">
        <v>27</v>
      </c>
      <c r="C33" s="47">
        <v>113</v>
      </c>
      <c r="D33" s="48">
        <f t="shared" si="16"/>
        <v>28.25</v>
      </c>
      <c r="E33" s="29">
        <v>17</v>
      </c>
      <c r="F33" s="29">
        <f t="shared" si="17"/>
        <v>60.176991150442483</v>
      </c>
      <c r="G33" s="29">
        <f t="shared" si="18"/>
        <v>28.25</v>
      </c>
      <c r="H33" s="29">
        <v>20</v>
      </c>
      <c r="I33" s="29">
        <v>20</v>
      </c>
      <c r="J33" s="49">
        <f t="shared" si="19"/>
        <v>70.796460176991147</v>
      </c>
      <c r="K33" s="49">
        <v>38</v>
      </c>
      <c r="L33" s="47">
        <v>83</v>
      </c>
      <c r="M33" s="48">
        <f t="shared" si="20"/>
        <v>20.75</v>
      </c>
      <c r="N33" s="28">
        <v>7</v>
      </c>
      <c r="O33" s="29">
        <f t="shared" si="21"/>
        <v>33.734939759036145</v>
      </c>
      <c r="P33" s="28">
        <f t="shared" si="22"/>
        <v>20.75</v>
      </c>
      <c r="Q33" s="28">
        <v>10</v>
      </c>
      <c r="R33" s="28">
        <v>10</v>
      </c>
      <c r="S33" s="54">
        <f t="shared" si="23"/>
        <v>48.192771084337352</v>
      </c>
      <c r="T33" s="51">
        <v>21</v>
      </c>
    </row>
    <row r="34" spans="1:20" ht="14.4" thickBot="1">
      <c r="A34" s="23"/>
      <c r="B34" s="22" t="s">
        <v>13</v>
      </c>
      <c r="C34" s="2">
        <f>SUM(C27:C33)</f>
        <v>999</v>
      </c>
      <c r="D34" s="2">
        <f t="shared" si="16"/>
        <v>249.75</v>
      </c>
      <c r="E34" s="2">
        <f>SUM(E27:E33)</f>
        <v>116</v>
      </c>
      <c r="F34" s="2">
        <f t="shared" si="17"/>
        <v>46.446446446446451</v>
      </c>
      <c r="G34" s="2">
        <f t="shared" si="18"/>
        <v>249.75</v>
      </c>
      <c r="H34" s="2">
        <f>SUM(H27:H33)</f>
        <v>129</v>
      </c>
      <c r="I34" s="2">
        <f>SUM(I27:I33)</f>
        <v>147</v>
      </c>
      <c r="J34" s="52">
        <f t="shared" si="19"/>
        <v>58.858858858858852</v>
      </c>
      <c r="K34" s="2">
        <f>SUM(K27:K33)</f>
        <v>198</v>
      </c>
      <c r="L34" s="2">
        <f>SUM(L27:L33)</f>
        <v>465</v>
      </c>
      <c r="M34" s="2">
        <f t="shared" si="20"/>
        <v>116.25</v>
      </c>
      <c r="N34" s="34">
        <f>SUM(N27:N33)</f>
        <v>47</v>
      </c>
      <c r="O34" s="2">
        <f t="shared" si="21"/>
        <v>40.43010752688172</v>
      </c>
      <c r="P34" s="34">
        <f t="shared" si="22"/>
        <v>116.25</v>
      </c>
      <c r="Q34" s="34">
        <f>SUM(Q27:Q33)</f>
        <v>82</v>
      </c>
      <c r="R34" s="34">
        <f>SUM(R27:R33)</f>
        <v>94</v>
      </c>
      <c r="S34" s="2">
        <f t="shared" si="23"/>
        <v>80.86021505376344</v>
      </c>
      <c r="T34" s="34">
        <f>SUM(T27:T33)</f>
        <v>92</v>
      </c>
    </row>
    <row r="35" spans="1:20" ht="32.4" customHeight="1" thickBot="1">
      <c r="A35" s="58"/>
      <c r="B35" s="60" t="s">
        <v>73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</row>
    <row r="36" spans="1:20" ht="13.8" customHeight="1" thickBot="1">
      <c r="A36" s="62"/>
      <c r="B36" s="65" t="s">
        <v>0</v>
      </c>
      <c r="C36" s="68" t="s">
        <v>50</v>
      </c>
      <c r="D36" s="69"/>
      <c r="E36" s="69"/>
      <c r="F36" s="69"/>
      <c r="G36" s="69"/>
      <c r="H36" s="69"/>
      <c r="I36" s="69"/>
      <c r="J36" s="69"/>
      <c r="K36" s="70"/>
      <c r="L36" s="71" t="s">
        <v>54</v>
      </c>
      <c r="M36" s="80"/>
      <c r="N36" s="80"/>
      <c r="O36" s="80"/>
      <c r="P36" s="80"/>
      <c r="Q36" s="80"/>
      <c r="R36" s="80"/>
      <c r="S36" s="80"/>
      <c r="T36" s="81"/>
    </row>
    <row r="37" spans="1:20" ht="15" customHeight="1" thickBot="1">
      <c r="A37" s="63"/>
      <c r="B37" s="66"/>
      <c r="C37" s="65" t="s">
        <v>1</v>
      </c>
      <c r="D37" s="72" t="s">
        <v>64</v>
      </c>
      <c r="E37" s="73"/>
      <c r="F37" s="74"/>
      <c r="G37" s="72" t="s">
        <v>65</v>
      </c>
      <c r="H37" s="73"/>
      <c r="I37" s="73"/>
      <c r="J37" s="74"/>
      <c r="K37" s="75" t="s">
        <v>68</v>
      </c>
      <c r="L37" s="65" t="s">
        <v>1</v>
      </c>
      <c r="M37" s="72" t="s">
        <v>64</v>
      </c>
      <c r="N37" s="73"/>
      <c r="O37" s="74"/>
      <c r="P37" s="72" t="s">
        <v>65</v>
      </c>
      <c r="Q37" s="73"/>
      <c r="R37" s="73"/>
      <c r="S37" s="74"/>
      <c r="T37" s="75" t="s">
        <v>68</v>
      </c>
    </row>
    <row r="38" spans="1:20" ht="28.2" thickBot="1">
      <c r="A38" s="64"/>
      <c r="B38" s="67"/>
      <c r="C38" s="67"/>
      <c r="D38" s="57" t="s">
        <v>72</v>
      </c>
      <c r="E38" s="38" t="s">
        <v>67</v>
      </c>
      <c r="F38" s="37" t="s">
        <v>55</v>
      </c>
      <c r="G38" s="57" t="s">
        <v>72</v>
      </c>
      <c r="H38" s="38" t="s">
        <v>69</v>
      </c>
      <c r="I38" s="38" t="s">
        <v>70</v>
      </c>
      <c r="J38" s="37" t="s">
        <v>55</v>
      </c>
      <c r="K38" s="76"/>
      <c r="L38" s="67"/>
      <c r="M38" s="57" t="s">
        <v>72</v>
      </c>
      <c r="N38" s="38" t="s">
        <v>67</v>
      </c>
      <c r="O38" s="37" t="s">
        <v>55</v>
      </c>
      <c r="P38" s="57" t="s">
        <v>72</v>
      </c>
      <c r="Q38" s="38" t="s">
        <v>69</v>
      </c>
      <c r="R38" s="38" t="s">
        <v>70</v>
      </c>
      <c r="S38" s="37" t="s">
        <v>55</v>
      </c>
      <c r="T38" s="76"/>
    </row>
    <row r="39" spans="1:20" ht="13.8" thickBot="1">
      <c r="A39" s="77" t="s">
        <v>58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9"/>
    </row>
    <row r="40" spans="1:20" ht="13.8">
      <c r="A40" s="21" t="s">
        <v>28</v>
      </c>
      <c r="B40" s="20" t="s">
        <v>29</v>
      </c>
      <c r="C40" s="17">
        <v>123</v>
      </c>
      <c r="D40" s="24">
        <f t="shared" ref="D40:D47" si="24">C40/4</f>
        <v>30.75</v>
      </c>
      <c r="E40" s="15">
        <v>10</v>
      </c>
      <c r="F40" s="15">
        <f t="shared" ref="F40:F47" si="25">E40/D40*100</f>
        <v>32.520325203252028</v>
      </c>
      <c r="G40" s="15">
        <f t="shared" ref="G40:G47" si="26">C40/4</f>
        <v>30.75</v>
      </c>
      <c r="H40" s="15">
        <v>3</v>
      </c>
      <c r="I40" s="15">
        <v>4</v>
      </c>
      <c r="J40" s="8">
        <f t="shared" ref="J40:J47" si="27">I40/G40*100</f>
        <v>13.008130081300814</v>
      </c>
      <c r="K40" s="15">
        <v>16</v>
      </c>
      <c r="L40" s="17">
        <v>54</v>
      </c>
      <c r="M40" s="16">
        <f t="shared" ref="M40:M47" si="28">L40/4</f>
        <v>13.5</v>
      </c>
      <c r="N40" s="33">
        <v>9</v>
      </c>
      <c r="O40" s="15">
        <f t="shared" ref="O40:O47" si="29">N40/M40*100</f>
        <v>66.666666666666657</v>
      </c>
      <c r="P40" s="33">
        <f t="shared" ref="P40:P47" si="30">L40/4</f>
        <v>13.5</v>
      </c>
      <c r="Q40" s="33">
        <v>1</v>
      </c>
      <c r="R40" s="33">
        <v>1</v>
      </c>
      <c r="S40" s="33">
        <f t="shared" ref="S40:S47" si="31">R40/P40*100</f>
        <v>7.4074074074074066</v>
      </c>
      <c r="T40" s="32">
        <v>6</v>
      </c>
    </row>
    <row r="41" spans="1:20" ht="13.8">
      <c r="A41" s="14" t="s">
        <v>4</v>
      </c>
      <c r="B41" s="13" t="s">
        <v>30</v>
      </c>
      <c r="C41" s="10">
        <v>83</v>
      </c>
      <c r="D41" s="11">
        <f t="shared" si="24"/>
        <v>20.75</v>
      </c>
      <c r="E41" s="8">
        <v>2</v>
      </c>
      <c r="F41" s="8">
        <f t="shared" si="25"/>
        <v>9.6385542168674707</v>
      </c>
      <c r="G41" s="8">
        <f t="shared" si="26"/>
        <v>20.75</v>
      </c>
      <c r="H41" s="8">
        <v>1</v>
      </c>
      <c r="I41" s="8">
        <v>1</v>
      </c>
      <c r="J41" s="8">
        <f t="shared" si="27"/>
        <v>4.8192771084337354</v>
      </c>
      <c r="K41" s="8">
        <v>12</v>
      </c>
      <c r="L41" s="10">
        <v>28</v>
      </c>
      <c r="M41" s="9">
        <f t="shared" si="28"/>
        <v>7</v>
      </c>
      <c r="N41" s="31">
        <v>0</v>
      </c>
      <c r="O41" s="8">
        <f t="shared" si="29"/>
        <v>0</v>
      </c>
      <c r="P41" s="31">
        <f t="shared" si="30"/>
        <v>7</v>
      </c>
      <c r="Q41" s="31">
        <v>1</v>
      </c>
      <c r="R41" s="31">
        <v>1</v>
      </c>
      <c r="S41" s="31">
        <f t="shared" si="31"/>
        <v>14.285714285714285</v>
      </c>
      <c r="T41" s="30">
        <v>4</v>
      </c>
    </row>
    <row r="42" spans="1:20" ht="13.8">
      <c r="A42" s="14" t="s">
        <v>31</v>
      </c>
      <c r="B42" s="13" t="s">
        <v>32</v>
      </c>
      <c r="C42" s="10">
        <v>55</v>
      </c>
      <c r="D42" s="11">
        <f t="shared" si="24"/>
        <v>13.75</v>
      </c>
      <c r="E42" s="8">
        <v>32</v>
      </c>
      <c r="F42" s="8">
        <f t="shared" si="25"/>
        <v>232.72727272727272</v>
      </c>
      <c r="G42" s="8">
        <f t="shared" si="26"/>
        <v>13.75</v>
      </c>
      <c r="H42" s="8">
        <v>10</v>
      </c>
      <c r="I42" s="8">
        <v>13</v>
      </c>
      <c r="J42" s="8">
        <f t="shared" si="27"/>
        <v>94.545454545454547</v>
      </c>
      <c r="K42" s="8">
        <v>54</v>
      </c>
      <c r="L42" s="10">
        <v>150</v>
      </c>
      <c r="M42" s="9">
        <f t="shared" si="28"/>
        <v>37.5</v>
      </c>
      <c r="N42" s="31">
        <v>29</v>
      </c>
      <c r="O42" s="8">
        <f t="shared" si="29"/>
        <v>77.333333333333329</v>
      </c>
      <c r="P42" s="31">
        <f t="shared" si="30"/>
        <v>37.5</v>
      </c>
      <c r="Q42" s="31">
        <v>9</v>
      </c>
      <c r="R42" s="31">
        <v>11</v>
      </c>
      <c r="S42" s="31">
        <f t="shared" si="31"/>
        <v>29.333333333333332</v>
      </c>
      <c r="T42" s="30">
        <v>32</v>
      </c>
    </row>
    <row r="43" spans="1:20" ht="13.8">
      <c r="A43" s="14" t="s">
        <v>3</v>
      </c>
      <c r="B43" s="13" t="s">
        <v>33</v>
      </c>
      <c r="C43" s="10">
        <v>247</v>
      </c>
      <c r="D43" s="11">
        <f t="shared" si="24"/>
        <v>61.75</v>
      </c>
      <c r="E43" s="8">
        <v>23</v>
      </c>
      <c r="F43" s="8">
        <f t="shared" si="25"/>
        <v>37.246963562753038</v>
      </c>
      <c r="G43" s="8">
        <f t="shared" si="26"/>
        <v>61.75</v>
      </c>
      <c r="H43" s="8">
        <v>13</v>
      </c>
      <c r="I43" s="8">
        <v>17</v>
      </c>
      <c r="J43" s="8">
        <f t="shared" si="27"/>
        <v>27.530364372469634</v>
      </c>
      <c r="K43" s="8">
        <v>32</v>
      </c>
      <c r="L43" s="10">
        <v>105</v>
      </c>
      <c r="M43" s="9">
        <f t="shared" si="28"/>
        <v>26.25</v>
      </c>
      <c r="N43" s="36">
        <v>14</v>
      </c>
      <c r="O43" s="8">
        <f t="shared" si="29"/>
        <v>53.333333333333336</v>
      </c>
      <c r="P43" s="31">
        <f t="shared" si="30"/>
        <v>26.25</v>
      </c>
      <c r="Q43" s="31">
        <v>11</v>
      </c>
      <c r="R43" s="31">
        <v>12</v>
      </c>
      <c r="S43" s="31">
        <f t="shared" si="31"/>
        <v>45.714285714285715</v>
      </c>
      <c r="T43" s="30">
        <v>7</v>
      </c>
    </row>
    <row r="44" spans="1:20" ht="13.8">
      <c r="A44" s="14" t="s">
        <v>8</v>
      </c>
      <c r="B44" s="13" t="s">
        <v>34</v>
      </c>
      <c r="C44" s="10">
        <v>217</v>
      </c>
      <c r="D44" s="11">
        <f t="shared" si="24"/>
        <v>54.25</v>
      </c>
      <c r="E44" s="8">
        <v>11</v>
      </c>
      <c r="F44" s="6">
        <f t="shared" si="25"/>
        <v>20.276497695852534</v>
      </c>
      <c r="G44" s="6">
        <f t="shared" si="26"/>
        <v>54.25</v>
      </c>
      <c r="H44" s="6">
        <v>25</v>
      </c>
      <c r="I44" s="6">
        <v>25</v>
      </c>
      <c r="J44" s="8">
        <f t="shared" si="27"/>
        <v>46.082949308755758</v>
      </c>
      <c r="K44" s="8">
        <v>42</v>
      </c>
      <c r="L44" s="10">
        <v>58</v>
      </c>
      <c r="M44" s="9">
        <f t="shared" si="28"/>
        <v>14.5</v>
      </c>
      <c r="N44" s="36">
        <v>10</v>
      </c>
      <c r="O44" s="8">
        <f t="shared" si="29"/>
        <v>68.965517241379317</v>
      </c>
      <c r="P44" s="36">
        <f t="shared" si="30"/>
        <v>14.5</v>
      </c>
      <c r="Q44" s="36">
        <v>18</v>
      </c>
      <c r="R44" s="36">
        <v>18</v>
      </c>
      <c r="S44" s="36">
        <f t="shared" si="31"/>
        <v>124.13793103448276</v>
      </c>
      <c r="T44" s="35">
        <v>33</v>
      </c>
    </row>
    <row r="45" spans="1:20" ht="13.8">
      <c r="A45" s="14" t="s">
        <v>10</v>
      </c>
      <c r="B45" s="13" t="s">
        <v>35</v>
      </c>
      <c r="C45" s="10">
        <v>185</v>
      </c>
      <c r="D45" s="11">
        <f t="shared" si="24"/>
        <v>46.25</v>
      </c>
      <c r="E45" s="8">
        <v>4</v>
      </c>
      <c r="F45" s="8">
        <f t="shared" si="25"/>
        <v>8.6486486486486491</v>
      </c>
      <c r="G45" s="8">
        <f t="shared" si="26"/>
        <v>46.25</v>
      </c>
      <c r="H45" s="8">
        <v>8</v>
      </c>
      <c r="I45" s="8">
        <v>8</v>
      </c>
      <c r="J45" s="8">
        <f t="shared" si="27"/>
        <v>17.297297297297298</v>
      </c>
      <c r="K45" s="8">
        <v>9</v>
      </c>
      <c r="L45" s="10">
        <v>80</v>
      </c>
      <c r="M45" s="9">
        <f t="shared" si="28"/>
        <v>20</v>
      </c>
      <c r="N45" s="31">
        <v>4</v>
      </c>
      <c r="O45" s="8">
        <f t="shared" si="29"/>
        <v>20</v>
      </c>
      <c r="P45" s="31">
        <f t="shared" si="30"/>
        <v>20</v>
      </c>
      <c r="Q45" s="31">
        <v>4</v>
      </c>
      <c r="R45" s="31">
        <v>4</v>
      </c>
      <c r="S45" s="31">
        <f t="shared" si="31"/>
        <v>20</v>
      </c>
      <c r="T45" s="30">
        <v>5</v>
      </c>
    </row>
    <row r="46" spans="1:20" ht="14.4" thickBot="1">
      <c r="A46" s="45" t="s">
        <v>12</v>
      </c>
      <c r="B46" s="53" t="s">
        <v>36</v>
      </c>
      <c r="C46" s="47">
        <v>66</v>
      </c>
      <c r="D46" s="48">
        <f t="shared" si="24"/>
        <v>16.5</v>
      </c>
      <c r="E46" s="29">
        <v>6</v>
      </c>
      <c r="F46" s="29">
        <f t="shared" si="25"/>
        <v>36.363636363636367</v>
      </c>
      <c r="G46" s="29">
        <f t="shared" si="26"/>
        <v>16.5</v>
      </c>
      <c r="H46" s="29">
        <v>5</v>
      </c>
      <c r="I46" s="29">
        <v>6</v>
      </c>
      <c r="J46" s="49">
        <f t="shared" si="27"/>
        <v>36.363636363636367</v>
      </c>
      <c r="K46" s="49">
        <v>22</v>
      </c>
      <c r="L46" s="47">
        <v>32</v>
      </c>
      <c r="M46" s="7">
        <f t="shared" si="28"/>
        <v>8</v>
      </c>
      <c r="N46" s="28">
        <v>6</v>
      </c>
      <c r="O46" s="29">
        <f t="shared" si="29"/>
        <v>75</v>
      </c>
      <c r="P46" s="28">
        <f t="shared" si="30"/>
        <v>8</v>
      </c>
      <c r="Q46" s="28">
        <v>1</v>
      </c>
      <c r="R46" s="28">
        <v>1</v>
      </c>
      <c r="S46" s="28">
        <f t="shared" si="31"/>
        <v>12.5</v>
      </c>
      <c r="T46" s="51">
        <v>11</v>
      </c>
    </row>
    <row r="47" spans="1:20" ht="14.4" thickBot="1">
      <c r="A47" s="23"/>
      <c r="B47" s="22" t="s">
        <v>13</v>
      </c>
      <c r="C47" s="2">
        <f>SUM(C40:C46)</f>
        <v>976</v>
      </c>
      <c r="D47" s="2">
        <f t="shared" si="24"/>
        <v>244</v>
      </c>
      <c r="E47" s="2">
        <f>SUM(E40:E46)</f>
        <v>88</v>
      </c>
      <c r="F47" s="2">
        <f t="shared" si="25"/>
        <v>36.065573770491802</v>
      </c>
      <c r="G47" s="2">
        <f t="shared" si="26"/>
        <v>244</v>
      </c>
      <c r="H47" s="2">
        <f>SUM(H40:H46)</f>
        <v>65</v>
      </c>
      <c r="I47" s="2">
        <f>SUM(I40:I46)</f>
        <v>74</v>
      </c>
      <c r="J47" s="52">
        <f t="shared" si="27"/>
        <v>30.327868852459016</v>
      </c>
      <c r="K47" s="2">
        <f>SUM(K40:K46)</f>
        <v>187</v>
      </c>
      <c r="L47" s="2">
        <f>SUM(L40:L46)</f>
        <v>507</v>
      </c>
      <c r="M47" s="2">
        <f t="shared" si="28"/>
        <v>126.75</v>
      </c>
      <c r="N47" s="34">
        <f>SUM(N40:N46)</f>
        <v>72</v>
      </c>
      <c r="O47" s="2">
        <f t="shared" si="29"/>
        <v>56.80473372781065</v>
      </c>
      <c r="P47" s="34">
        <f t="shared" si="30"/>
        <v>126.75</v>
      </c>
      <c r="Q47" s="34">
        <f>SUM(Q40:Q46)</f>
        <v>45</v>
      </c>
      <c r="R47" s="34">
        <f>SUM(R40:R46)</f>
        <v>48</v>
      </c>
      <c r="S47" s="34">
        <f t="shared" si="31"/>
        <v>37.869822485207102</v>
      </c>
      <c r="T47" s="34">
        <f>SUM(T40:T46)</f>
        <v>98</v>
      </c>
    </row>
    <row r="48" spans="1:20" ht="13.8" thickBot="1">
      <c r="A48" s="77" t="s">
        <v>57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9"/>
    </row>
    <row r="49" spans="1:20" ht="13.8">
      <c r="A49" s="21" t="s">
        <v>28</v>
      </c>
      <c r="B49" s="20" t="s">
        <v>37</v>
      </c>
      <c r="C49" s="19">
        <v>248</v>
      </c>
      <c r="D49" s="24">
        <f t="shared" ref="D49:D56" si="32">C49/4</f>
        <v>62</v>
      </c>
      <c r="E49" s="15">
        <v>20</v>
      </c>
      <c r="F49" s="15">
        <f t="shared" ref="F49:F56" si="33">E49/D49*100</f>
        <v>32.258064516129032</v>
      </c>
      <c r="G49" s="15">
        <f t="shared" ref="G49:G56" si="34">C49/4</f>
        <v>62</v>
      </c>
      <c r="H49" s="15">
        <v>5</v>
      </c>
      <c r="I49" s="15">
        <v>12</v>
      </c>
      <c r="J49" s="8">
        <f t="shared" ref="J49:J56" si="35">I49/G49*100</f>
        <v>19.35483870967742</v>
      </c>
      <c r="K49" s="15">
        <v>66</v>
      </c>
      <c r="L49" s="17">
        <v>108</v>
      </c>
      <c r="M49" s="16">
        <f t="shared" ref="M49:M56" si="36">L49/4</f>
        <v>27</v>
      </c>
      <c r="N49" s="33">
        <v>13</v>
      </c>
      <c r="O49" s="15">
        <f t="shared" ref="O49:O56" si="37">N49/M49*100</f>
        <v>48.148148148148145</v>
      </c>
      <c r="P49" s="33">
        <f t="shared" ref="P49:P56" si="38">L49/4</f>
        <v>27</v>
      </c>
      <c r="Q49" s="33">
        <v>3</v>
      </c>
      <c r="R49" s="33">
        <v>4</v>
      </c>
      <c r="S49" s="33">
        <f t="shared" ref="S49:S56" si="39">R49/P49*100</f>
        <v>14.814814814814813</v>
      </c>
      <c r="T49" s="32">
        <v>15</v>
      </c>
    </row>
    <row r="50" spans="1:20" ht="13.8">
      <c r="A50" s="14" t="s">
        <v>4</v>
      </c>
      <c r="B50" s="13" t="s">
        <v>38</v>
      </c>
      <c r="C50" s="12">
        <v>291</v>
      </c>
      <c r="D50" s="11">
        <f t="shared" si="32"/>
        <v>72.75</v>
      </c>
      <c r="E50" s="8">
        <v>15</v>
      </c>
      <c r="F50" s="8">
        <f t="shared" si="33"/>
        <v>20.618556701030926</v>
      </c>
      <c r="G50" s="8">
        <f t="shared" si="34"/>
        <v>72.75</v>
      </c>
      <c r="H50" s="8">
        <v>5</v>
      </c>
      <c r="I50" s="8">
        <v>5</v>
      </c>
      <c r="J50" s="8">
        <f t="shared" si="35"/>
        <v>6.8728522336769764</v>
      </c>
      <c r="K50" s="8">
        <v>40</v>
      </c>
      <c r="L50" s="10">
        <v>150</v>
      </c>
      <c r="M50" s="9">
        <f t="shared" si="36"/>
        <v>37.5</v>
      </c>
      <c r="N50" s="31">
        <v>9</v>
      </c>
      <c r="O50" s="8">
        <f t="shared" si="37"/>
        <v>24</v>
      </c>
      <c r="P50" s="31">
        <f t="shared" si="38"/>
        <v>37.5</v>
      </c>
      <c r="Q50" s="31">
        <v>4</v>
      </c>
      <c r="R50" s="31">
        <v>4</v>
      </c>
      <c r="S50" s="31">
        <f t="shared" si="39"/>
        <v>10.666666666666668</v>
      </c>
      <c r="T50" s="30">
        <v>29</v>
      </c>
    </row>
    <row r="51" spans="1:20" ht="13.8">
      <c r="A51" s="14" t="s">
        <v>31</v>
      </c>
      <c r="B51" s="13" t="s">
        <v>39</v>
      </c>
      <c r="C51" s="12">
        <v>319</v>
      </c>
      <c r="D51" s="11">
        <f t="shared" si="32"/>
        <v>79.75</v>
      </c>
      <c r="E51" s="8">
        <v>41</v>
      </c>
      <c r="F51" s="8">
        <f t="shared" si="33"/>
        <v>51.410658307210035</v>
      </c>
      <c r="G51" s="8">
        <f t="shared" si="34"/>
        <v>79.75</v>
      </c>
      <c r="H51" s="8">
        <v>25</v>
      </c>
      <c r="I51" s="8">
        <v>27</v>
      </c>
      <c r="J51" s="8">
        <f t="shared" si="35"/>
        <v>33.855799373040753</v>
      </c>
      <c r="K51" s="8">
        <v>49</v>
      </c>
      <c r="L51" s="10">
        <v>172</v>
      </c>
      <c r="M51" s="9">
        <f t="shared" si="36"/>
        <v>43</v>
      </c>
      <c r="N51" s="31">
        <v>31</v>
      </c>
      <c r="O51" s="8">
        <f t="shared" si="37"/>
        <v>72.093023255813947</v>
      </c>
      <c r="P51" s="31">
        <f t="shared" si="38"/>
        <v>43</v>
      </c>
      <c r="Q51" s="31">
        <v>17</v>
      </c>
      <c r="R51" s="31">
        <v>18</v>
      </c>
      <c r="S51" s="31">
        <f t="shared" si="39"/>
        <v>41.860465116279073</v>
      </c>
      <c r="T51" s="30">
        <v>26</v>
      </c>
    </row>
    <row r="52" spans="1:20" ht="13.8">
      <c r="A52" s="14" t="s">
        <v>3</v>
      </c>
      <c r="B52" s="13" t="s">
        <v>40</v>
      </c>
      <c r="C52" s="12">
        <v>245</v>
      </c>
      <c r="D52" s="11">
        <f t="shared" si="32"/>
        <v>61.25</v>
      </c>
      <c r="E52" s="8">
        <v>10</v>
      </c>
      <c r="F52" s="8">
        <f t="shared" si="33"/>
        <v>16.326530612244898</v>
      </c>
      <c r="G52" s="8">
        <f t="shared" si="34"/>
        <v>61.25</v>
      </c>
      <c r="H52" s="8">
        <v>2</v>
      </c>
      <c r="I52" s="8">
        <v>4</v>
      </c>
      <c r="J52" s="8">
        <f t="shared" si="35"/>
        <v>6.5306122448979593</v>
      </c>
      <c r="K52" s="8">
        <v>21</v>
      </c>
      <c r="L52" s="10">
        <v>78</v>
      </c>
      <c r="M52" s="9">
        <f t="shared" si="36"/>
        <v>19.5</v>
      </c>
      <c r="N52" s="31">
        <v>8</v>
      </c>
      <c r="O52" s="8">
        <f t="shared" si="37"/>
        <v>41.025641025641022</v>
      </c>
      <c r="P52" s="31">
        <f t="shared" si="38"/>
        <v>19.5</v>
      </c>
      <c r="Q52" s="31">
        <v>1</v>
      </c>
      <c r="R52" s="31">
        <v>1</v>
      </c>
      <c r="S52" s="31">
        <f t="shared" si="39"/>
        <v>5.1282051282051277</v>
      </c>
      <c r="T52" s="30">
        <v>13</v>
      </c>
    </row>
    <row r="53" spans="1:20" ht="13.8">
      <c r="A53" s="14" t="s">
        <v>8</v>
      </c>
      <c r="B53" s="13" t="s">
        <v>41</v>
      </c>
      <c r="C53" s="12">
        <v>236</v>
      </c>
      <c r="D53" s="11">
        <f t="shared" si="32"/>
        <v>59</v>
      </c>
      <c r="E53" s="8">
        <v>21</v>
      </c>
      <c r="F53" s="8">
        <f t="shared" si="33"/>
        <v>35.593220338983052</v>
      </c>
      <c r="G53" s="8">
        <f t="shared" si="34"/>
        <v>59</v>
      </c>
      <c r="H53" s="8">
        <v>16</v>
      </c>
      <c r="I53" s="8">
        <v>16</v>
      </c>
      <c r="J53" s="8">
        <f t="shared" si="35"/>
        <v>27.118644067796609</v>
      </c>
      <c r="K53" s="8">
        <v>27</v>
      </c>
      <c r="L53" s="10">
        <v>138</v>
      </c>
      <c r="M53" s="9">
        <f t="shared" si="36"/>
        <v>34.5</v>
      </c>
      <c r="N53" s="31">
        <v>13</v>
      </c>
      <c r="O53" s="8">
        <f t="shared" si="37"/>
        <v>37.681159420289859</v>
      </c>
      <c r="P53" s="31">
        <f t="shared" si="38"/>
        <v>34.5</v>
      </c>
      <c r="Q53" s="31">
        <v>8</v>
      </c>
      <c r="R53" s="31">
        <v>8</v>
      </c>
      <c r="S53" s="31">
        <f t="shared" si="39"/>
        <v>23.188405797101449</v>
      </c>
      <c r="T53" s="30">
        <v>8</v>
      </c>
    </row>
    <row r="54" spans="1:20" ht="13.8">
      <c r="A54" s="14" t="s">
        <v>10</v>
      </c>
      <c r="B54" s="13" t="s">
        <v>42</v>
      </c>
      <c r="C54" s="12">
        <v>211</v>
      </c>
      <c r="D54" s="11">
        <f t="shared" si="32"/>
        <v>52.75</v>
      </c>
      <c r="E54" s="8">
        <v>5</v>
      </c>
      <c r="F54" s="8">
        <f t="shared" si="33"/>
        <v>9.4786729857819907</v>
      </c>
      <c r="G54" s="8">
        <f t="shared" si="34"/>
        <v>52.75</v>
      </c>
      <c r="H54" s="8">
        <v>0</v>
      </c>
      <c r="I54" s="8">
        <v>0</v>
      </c>
      <c r="J54" s="8">
        <f t="shared" si="35"/>
        <v>0</v>
      </c>
      <c r="K54" s="8">
        <v>36</v>
      </c>
      <c r="L54" s="10">
        <v>98</v>
      </c>
      <c r="M54" s="9">
        <f t="shared" si="36"/>
        <v>24.5</v>
      </c>
      <c r="N54" s="31">
        <v>3</v>
      </c>
      <c r="O54" s="8">
        <f t="shared" si="37"/>
        <v>12.244897959183673</v>
      </c>
      <c r="P54" s="31">
        <f t="shared" si="38"/>
        <v>24.5</v>
      </c>
      <c r="Q54" s="31">
        <v>0</v>
      </c>
      <c r="R54" s="31">
        <v>0</v>
      </c>
      <c r="S54" s="31">
        <f t="shared" si="39"/>
        <v>0</v>
      </c>
      <c r="T54" s="30">
        <v>12</v>
      </c>
    </row>
    <row r="55" spans="1:20" ht="14.4" thickBot="1">
      <c r="A55" s="45" t="s">
        <v>12</v>
      </c>
      <c r="B55" s="46" t="s">
        <v>52</v>
      </c>
      <c r="C55" s="55">
        <v>38</v>
      </c>
      <c r="D55" s="48">
        <f t="shared" si="32"/>
        <v>9.5</v>
      </c>
      <c r="E55" s="29">
        <v>21</v>
      </c>
      <c r="F55" s="29">
        <f t="shared" si="33"/>
        <v>221.0526315789474</v>
      </c>
      <c r="G55" s="29">
        <f t="shared" si="34"/>
        <v>9.5</v>
      </c>
      <c r="H55" s="29">
        <v>4</v>
      </c>
      <c r="I55" s="29">
        <v>8</v>
      </c>
      <c r="J55" s="49">
        <f t="shared" si="35"/>
        <v>84.210526315789465</v>
      </c>
      <c r="K55" s="49">
        <v>11</v>
      </c>
      <c r="L55" s="47">
        <v>30</v>
      </c>
      <c r="M55" s="7">
        <f t="shared" si="36"/>
        <v>7.5</v>
      </c>
      <c r="N55" s="28">
        <v>3</v>
      </c>
      <c r="O55" s="29">
        <f t="shared" si="37"/>
        <v>40</v>
      </c>
      <c r="P55" s="28">
        <f t="shared" si="38"/>
        <v>7.5</v>
      </c>
      <c r="Q55" s="28">
        <v>0</v>
      </c>
      <c r="R55" s="28">
        <v>0</v>
      </c>
      <c r="S55" s="28">
        <f t="shared" si="39"/>
        <v>0</v>
      </c>
      <c r="T55" s="51">
        <v>4</v>
      </c>
    </row>
    <row r="56" spans="1:20" ht="14.4" thickBot="1">
      <c r="A56" s="23"/>
      <c r="B56" s="22" t="s">
        <v>13</v>
      </c>
      <c r="C56" s="2">
        <f>SUM(C49:C55)</f>
        <v>1588</v>
      </c>
      <c r="D56" s="2">
        <f t="shared" si="32"/>
        <v>397</v>
      </c>
      <c r="E56" s="2">
        <f>SUM(E49:E55)</f>
        <v>133</v>
      </c>
      <c r="F56" s="26">
        <f t="shared" si="33"/>
        <v>33.501259445843829</v>
      </c>
      <c r="G56" s="44">
        <f t="shared" si="34"/>
        <v>397</v>
      </c>
      <c r="H56" s="39">
        <f>SUM(H49:H55)</f>
        <v>57</v>
      </c>
      <c r="I56" s="26">
        <f>SUM(I49:I55)</f>
        <v>72</v>
      </c>
      <c r="J56" s="52">
        <f t="shared" si="35"/>
        <v>18.136020151133501</v>
      </c>
      <c r="K56" s="2">
        <f>SUM(K49:K55)</f>
        <v>250</v>
      </c>
      <c r="L56" s="2">
        <f>SUM(L49:L55)</f>
        <v>774</v>
      </c>
      <c r="M56" s="2">
        <f t="shared" si="36"/>
        <v>193.5</v>
      </c>
      <c r="N56" s="2">
        <f>SUM(N49:N55)</f>
        <v>80</v>
      </c>
      <c r="O56" s="26">
        <f t="shared" si="37"/>
        <v>41.343669250645995</v>
      </c>
      <c r="P56" s="44">
        <f t="shared" si="38"/>
        <v>193.5</v>
      </c>
      <c r="Q56" s="39">
        <f>SUM(Q49:Q55)</f>
        <v>33</v>
      </c>
      <c r="R56" s="39">
        <f>SUM(R49:R55)</f>
        <v>35</v>
      </c>
      <c r="S56" s="39">
        <f t="shared" si="39"/>
        <v>18.087855297157624</v>
      </c>
      <c r="T56" s="2">
        <f>SUM(T49:T55)</f>
        <v>107</v>
      </c>
    </row>
    <row r="57" spans="1:20" ht="13.8" thickBot="1">
      <c r="A57" s="82" t="s">
        <v>56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4"/>
    </row>
    <row r="58" spans="1:20" ht="13.8">
      <c r="A58" s="21" t="s">
        <v>28</v>
      </c>
      <c r="B58" s="20" t="s">
        <v>43</v>
      </c>
      <c r="C58" s="19">
        <v>216</v>
      </c>
      <c r="D58" s="18">
        <f t="shared" ref="D58:D65" si="40">C58/4</f>
        <v>54</v>
      </c>
      <c r="E58" s="15">
        <v>83</v>
      </c>
      <c r="F58" s="15">
        <f t="shared" ref="F58:F67" si="41">E58/D58*100</f>
        <v>153.7037037037037</v>
      </c>
      <c r="G58" s="15">
        <f t="shared" ref="G58:G65" si="42">C58/4</f>
        <v>54</v>
      </c>
      <c r="H58" s="15">
        <v>55</v>
      </c>
      <c r="I58" s="15">
        <v>55</v>
      </c>
      <c r="J58" s="8">
        <f t="shared" ref="J58:J67" si="43">I58/G58*100</f>
        <v>101.85185185185186</v>
      </c>
      <c r="K58" s="15">
        <v>99</v>
      </c>
      <c r="L58" s="17">
        <v>110</v>
      </c>
      <c r="M58" s="16">
        <f t="shared" ref="M58:M65" si="44">L58/4</f>
        <v>27.5</v>
      </c>
      <c r="N58" s="33">
        <v>22</v>
      </c>
      <c r="O58" s="15">
        <f t="shared" ref="O58:O67" si="45">N58/M58*100</f>
        <v>80</v>
      </c>
      <c r="P58" s="33">
        <f t="shared" ref="P58:P65" si="46">L58/4</f>
        <v>27.5</v>
      </c>
      <c r="Q58" s="33">
        <v>14</v>
      </c>
      <c r="R58" s="33">
        <v>14</v>
      </c>
      <c r="S58" s="33">
        <f t="shared" ref="S58:S67" si="47">R58/P58*100</f>
        <v>50.909090909090907</v>
      </c>
      <c r="T58" s="32">
        <v>28</v>
      </c>
    </row>
    <row r="59" spans="1:20" ht="13.8">
      <c r="A59" s="14" t="s">
        <v>4</v>
      </c>
      <c r="B59" s="13" t="s">
        <v>44</v>
      </c>
      <c r="C59" s="12">
        <v>53</v>
      </c>
      <c r="D59" s="11">
        <f t="shared" si="40"/>
        <v>13.25</v>
      </c>
      <c r="E59" s="8">
        <v>0</v>
      </c>
      <c r="F59" s="8">
        <f t="shared" si="41"/>
        <v>0</v>
      </c>
      <c r="G59" s="8">
        <f t="shared" si="42"/>
        <v>13.25</v>
      </c>
      <c r="H59" s="8">
        <v>26</v>
      </c>
      <c r="I59" s="8">
        <v>26</v>
      </c>
      <c r="J59" s="8">
        <f t="shared" si="43"/>
        <v>196.22641509433961</v>
      </c>
      <c r="K59" s="8">
        <v>22</v>
      </c>
      <c r="L59" s="10">
        <v>54</v>
      </c>
      <c r="M59" s="9">
        <f t="shared" si="44"/>
        <v>13.5</v>
      </c>
      <c r="N59" s="31">
        <v>0</v>
      </c>
      <c r="O59" s="8">
        <f t="shared" si="45"/>
        <v>0</v>
      </c>
      <c r="P59" s="31">
        <f t="shared" si="46"/>
        <v>13.5</v>
      </c>
      <c r="Q59" s="31">
        <v>6</v>
      </c>
      <c r="R59" s="31">
        <v>6</v>
      </c>
      <c r="S59" s="31">
        <f t="shared" si="47"/>
        <v>44.444444444444443</v>
      </c>
      <c r="T59" s="30">
        <v>4</v>
      </c>
    </row>
    <row r="60" spans="1:20" ht="13.8">
      <c r="A60" s="14" t="s">
        <v>31</v>
      </c>
      <c r="B60" s="13" t="s">
        <v>45</v>
      </c>
      <c r="C60" s="12">
        <v>228</v>
      </c>
      <c r="D60" s="11">
        <f t="shared" si="40"/>
        <v>57</v>
      </c>
      <c r="E60" s="8">
        <v>13</v>
      </c>
      <c r="F60" s="8">
        <f t="shared" si="41"/>
        <v>22.807017543859647</v>
      </c>
      <c r="G60" s="8">
        <f t="shared" si="42"/>
        <v>57</v>
      </c>
      <c r="H60" s="8">
        <v>1</v>
      </c>
      <c r="I60" s="8">
        <v>6</v>
      </c>
      <c r="J60" s="8">
        <f t="shared" si="43"/>
        <v>10.526315789473683</v>
      </c>
      <c r="K60" s="8">
        <v>14</v>
      </c>
      <c r="L60" s="10">
        <v>76</v>
      </c>
      <c r="M60" s="9">
        <f t="shared" si="44"/>
        <v>19</v>
      </c>
      <c r="N60" s="31">
        <v>5</v>
      </c>
      <c r="O60" s="8">
        <f t="shared" si="45"/>
        <v>26.315789473684209</v>
      </c>
      <c r="P60" s="31">
        <f t="shared" si="46"/>
        <v>19</v>
      </c>
      <c r="Q60" s="31">
        <v>0</v>
      </c>
      <c r="R60" s="31">
        <v>0</v>
      </c>
      <c r="S60" s="31">
        <f t="shared" si="47"/>
        <v>0</v>
      </c>
      <c r="T60" s="30">
        <v>5</v>
      </c>
    </row>
    <row r="61" spans="1:20" ht="13.8">
      <c r="A61" s="14" t="s">
        <v>3</v>
      </c>
      <c r="B61" s="13" t="s">
        <v>46</v>
      </c>
      <c r="C61" s="12">
        <v>84</v>
      </c>
      <c r="D61" s="11">
        <f t="shared" si="40"/>
        <v>21</v>
      </c>
      <c r="E61" s="8">
        <v>0</v>
      </c>
      <c r="F61" s="8">
        <f t="shared" si="41"/>
        <v>0</v>
      </c>
      <c r="G61" s="8">
        <f t="shared" si="42"/>
        <v>21</v>
      </c>
      <c r="H61" s="8">
        <v>5</v>
      </c>
      <c r="I61" s="8">
        <v>5</v>
      </c>
      <c r="J61" s="8">
        <f t="shared" si="43"/>
        <v>23.809523809523807</v>
      </c>
      <c r="K61" s="8">
        <v>0</v>
      </c>
      <c r="L61" s="10">
        <v>38</v>
      </c>
      <c r="M61" s="9">
        <f t="shared" si="44"/>
        <v>9.5</v>
      </c>
      <c r="N61" s="31">
        <v>0</v>
      </c>
      <c r="O61" s="8">
        <f t="shared" si="45"/>
        <v>0</v>
      </c>
      <c r="P61" s="31">
        <f t="shared" si="46"/>
        <v>9.5</v>
      </c>
      <c r="Q61" s="31">
        <v>2</v>
      </c>
      <c r="R61" s="31">
        <v>2</v>
      </c>
      <c r="S61" s="31">
        <f t="shared" si="47"/>
        <v>21.052631578947366</v>
      </c>
      <c r="T61" s="30">
        <v>1</v>
      </c>
    </row>
    <row r="62" spans="1:20" ht="13.8">
      <c r="A62" s="14" t="s">
        <v>8</v>
      </c>
      <c r="B62" s="13" t="s">
        <v>47</v>
      </c>
      <c r="C62" s="12">
        <v>97</v>
      </c>
      <c r="D62" s="11">
        <f t="shared" si="40"/>
        <v>24.25</v>
      </c>
      <c r="E62" s="8">
        <v>4</v>
      </c>
      <c r="F62" s="8">
        <f t="shared" si="41"/>
        <v>16.494845360824741</v>
      </c>
      <c r="G62" s="8">
        <f t="shared" si="42"/>
        <v>24.25</v>
      </c>
      <c r="H62" s="8">
        <v>6</v>
      </c>
      <c r="I62" s="8">
        <v>6</v>
      </c>
      <c r="J62" s="8">
        <f t="shared" si="43"/>
        <v>24.742268041237114</v>
      </c>
      <c r="K62" s="8">
        <v>7</v>
      </c>
      <c r="L62" s="10">
        <v>40</v>
      </c>
      <c r="M62" s="9">
        <f t="shared" si="44"/>
        <v>10</v>
      </c>
      <c r="N62" s="31">
        <v>3</v>
      </c>
      <c r="O62" s="8">
        <f t="shared" si="45"/>
        <v>30</v>
      </c>
      <c r="P62" s="31">
        <f t="shared" si="46"/>
        <v>10</v>
      </c>
      <c r="Q62" s="31">
        <v>11</v>
      </c>
      <c r="R62" s="31">
        <v>11</v>
      </c>
      <c r="S62" s="31">
        <f t="shared" si="47"/>
        <v>110.00000000000001</v>
      </c>
      <c r="T62" s="30">
        <v>4</v>
      </c>
    </row>
    <row r="63" spans="1:20" ht="13.8">
      <c r="A63" s="14" t="s">
        <v>10</v>
      </c>
      <c r="B63" s="13" t="s">
        <v>48</v>
      </c>
      <c r="C63" s="12">
        <v>152</v>
      </c>
      <c r="D63" s="11">
        <f t="shared" si="40"/>
        <v>38</v>
      </c>
      <c r="E63" s="8">
        <v>11</v>
      </c>
      <c r="F63" s="8">
        <f t="shared" si="41"/>
        <v>28.947368421052634</v>
      </c>
      <c r="G63" s="8">
        <f t="shared" si="42"/>
        <v>38</v>
      </c>
      <c r="H63" s="8">
        <v>0</v>
      </c>
      <c r="I63" s="8">
        <v>0</v>
      </c>
      <c r="J63" s="8">
        <f t="shared" si="43"/>
        <v>0</v>
      </c>
      <c r="K63" s="8">
        <v>6</v>
      </c>
      <c r="L63" s="10">
        <v>49</v>
      </c>
      <c r="M63" s="9">
        <f t="shared" si="44"/>
        <v>12.25</v>
      </c>
      <c r="N63" s="31">
        <v>4</v>
      </c>
      <c r="O63" s="8">
        <f t="shared" si="45"/>
        <v>32.653061224489797</v>
      </c>
      <c r="P63" s="31">
        <f t="shared" si="46"/>
        <v>12.25</v>
      </c>
      <c r="Q63" s="31">
        <v>0</v>
      </c>
      <c r="R63" s="31">
        <v>0</v>
      </c>
      <c r="S63" s="31">
        <f t="shared" si="47"/>
        <v>0</v>
      </c>
      <c r="T63" s="30">
        <v>3</v>
      </c>
    </row>
    <row r="64" spans="1:20" ht="14.4" thickBot="1">
      <c r="A64" s="45" t="s">
        <v>12</v>
      </c>
      <c r="B64" s="53" t="s">
        <v>49</v>
      </c>
      <c r="C64" s="55">
        <v>63</v>
      </c>
      <c r="D64" s="48">
        <f t="shared" si="40"/>
        <v>15.75</v>
      </c>
      <c r="E64" s="29">
        <v>19</v>
      </c>
      <c r="F64" s="29">
        <f t="shared" si="41"/>
        <v>120.63492063492063</v>
      </c>
      <c r="G64" s="29">
        <f t="shared" si="42"/>
        <v>15.75</v>
      </c>
      <c r="H64" s="29">
        <v>18</v>
      </c>
      <c r="I64" s="29">
        <v>18</v>
      </c>
      <c r="J64" s="49">
        <f t="shared" si="43"/>
        <v>114.28571428571428</v>
      </c>
      <c r="K64" s="49">
        <v>24</v>
      </c>
      <c r="L64" s="47">
        <v>48</v>
      </c>
      <c r="M64" s="7">
        <f t="shared" si="44"/>
        <v>12</v>
      </c>
      <c r="N64" s="28">
        <v>7</v>
      </c>
      <c r="O64" s="29">
        <f t="shared" si="45"/>
        <v>58.333333333333336</v>
      </c>
      <c r="P64" s="28">
        <f t="shared" si="46"/>
        <v>12</v>
      </c>
      <c r="Q64" s="28">
        <v>6</v>
      </c>
      <c r="R64" s="28">
        <v>6</v>
      </c>
      <c r="S64" s="28">
        <f t="shared" si="47"/>
        <v>50</v>
      </c>
      <c r="T64" s="51">
        <v>10</v>
      </c>
    </row>
    <row r="65" spans="1:20" ht="14.4" thickBot="1">
      <c r="A65" s="4"/>
      <c r="B65" s="5" t="s">
        <v>13</v>
      </c>
      <c r="C65" s="2">
        <f>SUM(C58:C64)</f>
        <v>893</v>
      </c>
      <c r="D65" s="3">
        <f t="shared" si="40"/>
        <v>223.25</v>
      </c>
      <c r="E65" s="2">
        <f>SUM(E58:E64)</f>
        <v>130</v>
      </c>
      <c r="F65" s="2">
        <f t="shared" si="41"/>
        <v>58.230683090705483</v>
      </c>
      <c r="G65" s="2">
        <f t="shared" si="42"/>
        <v>223.25</v>
      </c>
      <c r="H65" s="2">
        <f>SUM(H58:H64)</f>
        <v>111</v>
      </c>
      <c r="I65" s="2">
        <f>SUM(I58:I64)</f>
        <v>116</v>
      </c>
      <c r="J65" s="52">
        <f t="shared" si="43"/>
        <v>51.959686450167972</v>
      </c>
      <c r="K65" s="2">
        <v>154</v>
      </c>
      <c r="L65" s="2">
        <f>SUM(L58:L64)</f>
        <v>415</v>
      </c>
      <c r="M65" s="3">
        <f t="shared" si="44"/>
        <v>103.75</v>
      </c>
      <c r="N65" s="2">
        <f>SUM(N58:N64)</f>
        <v>41</v>
      </c>
      <c r="O65" s="2">
        <f t="shared" si="45"/>
        <v>39.518072289156628</v>
      </c>
      <c r="P65" s="2">
        <f t="shared" si="46"/>
        <v>103.75</v>
      </c>
      <c r="Q65" s="2">
        <f>SUM(Q58:Q64)</f>
        <v>39</v>
      </c>
      <c r="R65" s="2">
        <f>SUM(R58:R64)</f>
        <v>39</v>
      </c>
      <c r="S65" s="2">
        <f t="shared" si="47"/>
        <v>37.590361445783131</v>
      </c>
      <c r="T65" s="2">
        <f>SUM(T58:T64)</f>
        <v>55</v>
      </c>
    </row>
    <row r="66" spans="1:20" ht="13.8" thickBot="1">
      <c r="A66" s="4"/>
      <c r="B66" s="5"/>
      <c r="C66" s="2"/>
      <c r="D66" s="44"/>
      <c r="E66" s="2"/>
      <c r="F66" s="2"/>
      <c r="G66" s="2"/>
      <c r="H66" s="2"/>
      <c r="I66" s="2"/>
      <c r="J66" s="39"/>
      <c r="K66" s="2"/>
      <c r="L66" s="2"/>
      <c r="M66" s="44"/>
      <c r="N66" s="2"/>
      <c r="O66" s="2"/>
      <c r="P66" s="2"/>
      <c r="Q66" s="2"/>
      <c r="R66" s="2"/>
      <c r="S66" s="2"/>
      <c r="T66" s="2"/>
    </row>
    <row r="67" spans="1:20" s="40" customFormat="1" ht="16.2" thickBot="1">
      <c r="A67" s="43"/>
      <c r="B67" s="42" t="s">
        <v>53</v>
      </c>
      <c r="C67" s="41">
        <f>C65+C56+C47+C34+C25+C16</f>
        <v>6358</v>
      </c>
      <c r="D67" s="41">
        <f>D65+D56+D47+D34+D25+D16</f>
        <v>1589.5</v>
      </c>
      <c r="E67" s="41">
        <f>E65+E56+E47+E34+E25+E16</f>
        <v>651</v>
      </c>
      <c r="F67" s="41">
        <f t="shared" si="41"/>
        <v>40.956275558351685</v>
      </c>
      <c r="G67" s="41">
        <f>C67/4</f>
        <v>1589.5</v>
      </c>
      <c r="H67" s="41">
        <f>H65+H56+H47+H34+H25+H16</f>
        <v>482</v>
      </c>
      <c r="I67" s="41">
        <f>I65+I56+I47+I34+I25+I16</f>
        <v>569</v>
      </c>
      <c r="J67" s="56">
        <f t="shared" si="43"/>
        <v>35.797420572507079</v>
      </c>
      <c r="K67" s="41">
        <f>K16+K25+K34+K47+K56+K65</f>
        <v>1100</v>
      </c>
      <c r="L67" s="41">
        <f>L65+L56+L47+L34+L25+L16</f>
        <v>2887</v>
      </c>
      <c r="M67" s="41">
        <f>M65+M56+M47+M34+M25+M16</f>
        <v>721.75</v>
      </c>
      <c r="N67" s="41">
        <f>N65+N56+N47+N34+N25+N16</f>
        <v>351</v>
      </c>
      <c r="O67" s="41">
        <f t="shared" si="45"/>
        <v>48.631797713889853</v>
      </c>
      <c r="P67" s="41">
        <f>L67/4</f>
        <v>721.75</v>
      </c>
      <c r="Q67" s="41">
        <f>Q65+Q56+Q47+Q34+Q25+Q16</f>
        <v>254</v>
      </c>
      <c r="R67" s="41">
        <f>R65+R56+R47+R34+R25+R16</f>
        <v>284</v>
      </c>
      <c r="S67" s="41">
        <f t="shared" si="47"/>
        <v>39.34880498787669</v>
      </c>
      <c r="T67" s="41">
        <f>T16+T25+T34+T47+T56+T65</f>
        <v>468</v>
      </c>
    </row>
    <row r="69" spans="1:20">
      <c r="B69" s="1" t="s">
        <v>73</v>
      </c>
    </row>
  </sheetData>
  <mergeCells count="33">
    <mergeCell ref="A8:T8"/>
    <mergeCell ref="A1:T1"/>
    <mergeCell ref="A2:T2"/>
    <mergeCell ref="A3:T3"/>
    <mergeCell ref="A5:A7"/>
    <mergeCell ref="B5:B7"/>
    <mergeCell ref="C5:K5"/>
    <mergeCell ref="L5:T5"/>
    <mergeCell ref="C6:C7"/>
    <mergeCell ref="D6:F6"/>
    <mergeCell ref="G6:J6"/>
    <mergeCell ref="K6:K7"/>
    <mergeCell ref="L6:L7"/>
    <mergeCell ref="M6:O6"/>
    <mergeCell ref="P6:S6"/>
    <mergeCell ref="T6:T7"/>
    <mergeCell ref="A17:T17"/>
    <mergeCell ref="A26:T26"/>
    <mergeCell ref="A36:A38"/>
    <mergeCell ref="B36:B38"/>
    <mergeCell ref="C36:K36"/>
    <mergeCell ref="L36:T36"/>
    <mergeCell ref="C37:C38"/>
    <mergeCell ref="D37:F37"/>
    <mergeCell ref="G37:J37"/>
    <mergeCell ref="K37:K38"/>
    <mergeCell ref="A57:T57"/>
    <mergeCell ref="L37:L38"/>
    <mergeCell ref="M37:O37"/>
    <mergeCell ref="P37:S37"/>
    <mergeCell ref="T37:T38"/>
    <mergeCell ref="A39:T39"/>
    <mergeCell ref="A48:T48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Soltan</cp:lastModifiedBy>
  <cp:lastPrinted>2017-06-05T12:43:36Z</cp:lastPrinted>
  <dcterms:created xsi:type="dcterms:W3CDTF">2017-02-06T12:43:13Z</dcterms:created>
  <dcterms:modified xsi:type="dcterms:W3CDTF">2017-06-05T12:54:42Z</dcterms:modified>
</cp:coreProperties>
</file>