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25" windowWidth="22710" windowHeight="8940"/>
  </bookViews>
  <sheets>
    <sheet name="15.05." sheetId="8" r:id="rId1"/>
  </sheets>
  <calcPr calcId="125725"/>
</workbook>
</file>

<file path=xl/calcChain.xml><?xml version="1.0" encoding="utf-8"?>
<calcChain xmlns="http://schemas.openxmlformats.org/spreadsheetml/2006/main">
  <c r="D9" i="8"/>
  <c r="F9" s="1"/>
  <c r="D10"/>
  <c r="F10" s="1"/>
  <c r="D11"/>
  <c r="F11" s="1"/>
  <c r="D12"/>
  <c r="D13"/>
  <c r="F13" s="1"/>
  <c r="D14"/>
  <c r="F14" s="1"/>
  <c r="D15"/>
  <c r="F15" s="1"/>
  <c r="O63"/>
  <c r="Q63" s="1"/>
  <c r="O62"/>
  <c r="Q62" s="1"/>
  <c r="O61"/>
  <c r="O60"/>
  <c r="Q60" s="1"/>
  <c r="O59"/>
  <c r="Q59" s="1"/>
  <c r="O58"/>
  <c r="Q58" s="1"/>
  <c r="O57"/>
  <c r="Q57" s="1"/>
  <c r="O54"/>
  <c r="Q54" s="1"/>
  <c r="O53"/>
  <c r="Q53" s="1"/>
  <c r="O52"/>
  <c r="Q52" s="1"/>
  <c r="O51"/>
  <c r="O50"/>
  <c r="Q50" s="1"/>
  <c r="O49"/>
  <c r="Q49" s="1"/>
  <c r="O48"/>
  <c r="Q51"/>
  <c r="O45"/>
  <c r="O44"/>
  <c r="O43"/>
  <c r="O42"/>
  <c r="O41"/>
  <c r="O40"/>
  <c r="O39"/>
  <c r="O33"/>
  <c r="Q33" s="1"/>
  <c r="O32"/>
  <c r="Q32" s="1"/>
  <c r="O31"/>
  <c r="O30"/>
  <c r="Q30" s="1"/>
  <c r="O29"/>
  <c r="Q29" s="1"/>
  <c r="O28"/>
  <c r="Q28" s="1"/>
  <c r="O27"/>
  <c r="Q27" s="1"/>
  <c r="O24"/>
  <c r="O23"/>
  <c r="Q23" s="1"/>
  <c r="O22"/>
  <c r="O21"/>
  <c r="Q21" s="1"/>
  <c r="O20"/>
  <c r="O19"/>
  <c r="Q19" s="1"/>
  <c r="O18"/>
  <c r="O15"/>
  <c r="Q15" s="1"/>
  <c r="O14"/>
  <c r="Q14" s="1"/>
  <c r="O13"/>
  <c r="Q13" s="1"/>
  <c r="O12"/>
  <c r="O11"/>
  <c r="Q11" s="1"/>
  <c r="O10"/>
  <c r="Q10" s="1"/>
  <c r="Q12"/>
  <c r="O9"/>
  <c r="Q9" s="1"/>
  <c r="Q61"/>
  <c r="Q48"/>
  <c r="Q45"/>
  <c r="Q44"/>
  <c r="Q43"/>
  <c r="Q42"/>
  <c r="Q41"/>
  <c r="Q40"/>
  <c r="Q39"/>
  <c r="Q31"/>
  <c r="Q24"/>
  <c r="Q22"/>
  <c r="Q20"/>
  <c r="Q18"/>
  <c r="G63"/>
  <c r="I63" s="1"/>
  <c r="G62"/>
  <c r="I62" s="1"/>
  <c r="G61"/>
  <c r="I61" s="1"/>
  <c r="G60"/>
  <c r="I60" s="1"/>
  <c r="G59"/>
  <c r="I59" s="1"/>
  <c r="G58"/>
  <c r="I58" s="1"/>
  <c r="G57"/>
  <c r="I57" s="1"/>
  <c r="G54"/>
  <c r="I54" s="1"/>
  <c r="G53"/>
  <c r="I53" s="1"/>
  <c r="G52"/>
  <c r="I52" s="1"/>
  <c r="G51"/>
  <c r="I51" s="1"/>
  <c r="G50"/>
  <c r="I50" s="1"/>
  <c r="G49"/>
  <c r="I49" s="1"/>
  <c r="G48"/>
  <c r="I48" s="1"/>
  <c r="G45"/>
  <c r="I45" s="1"/>
  <c r="G44"/>
  <c r="I44" s="1"/>
  <c r="G43"/>
  <c r="I43" s="1"/>
  <c r="G42"/>
  <c r="I42" s="1"/>
  <c r="G41"/>
  <c r="I41" s="1"/>
  <c r="G40"/>
  <c r="I40" s="1"/>
  <c r="G39"/>
  <c r="I39" s="1"/>
  <c r="G33"/>
  <c r="I33" s="1"/>
  <c r="G32"/>
  <c r="I32" s="1"/>
  <c r="G31"/>
  <c r="I31" s="1"/>
  <c r="G30"/>
  <c r="I30" s="1"/>
  <c r="G29"/>
  <c r="I29" s="1"/>
  <c r="G28"/>
  <c r="I28" s="1"/>
  <c r="G27"/>
  <c r="I27" s="1"/>
  <c r="G24"/>
  <c r="I24" s="1"/>
  <c r="G23"/>
  <c r="I23" s="1"/>
  <c r="G22"/>
  <c r="I22" s="1"/>
  <c r="G21"/>
  <c r="I21" s="1"/>
  <c r="G20"/>
  <c r="I20" s="1"/>
  <c r="G19"/>
  <c r="I19" s="1"/>
  <c r="G18"/>
  <c r="I18" s="1"/>
  <c r="G15"/>
  <c r="I15" s="1"/>
  <c r="G14"/>
  <c r="I14" s="1"/>
  <c r="G13"/>
  <c r="I13" s="1"/>
  <c r="G12"/>
  <c r="I12" s="1"/>
  <c r="G11"/>
  <c r="I11" s="1"/>
  <c r="G10"/>
  <c r="I10" s="1"/>
  <c r="G9"/>
  <c r="I9" s="1"/>
  <c r="R64"/>
  <c r="P64"/>
  <c r="M64"/>
  <c r="K64"/>
  <c r="L64" s="1"/>
  <c r="H64"/>
  <c r="E64"/>
  <c r="C64"/>
  <c r="L63"/>
  <c r="N63" s="1"/>
  <c r="D63"/>
  <c r="F63" s="1"/>
  <c r="L62"/>
  <c r="N62" s="1"/>
  <c r="D62"/>
  <c r="F62" s="1"/>
  <c r="L61"/>
  <c r="N61" s="1"/>
  <c r="D61"/>
  <c r="F61" s="1"/>
  <c r="L60"/>
  <c r="N60" s="1"/>
  <c r="D60"/>
  <c r="F60" s="1"/>
  <c r="L59"/>
  <c r="N59" s="1"/>
  <c r="D59"/>
  <c r="F59" s="1"/>
  <c r="L58"/>
  <c r="N58" s="1"/>
  <c r="D58"/>
  <c r="F58" s="1"/>
  <c r="L57"/>
  <c r="N57" s="1"/>
  <c r="D57"/>
  <c r="F57" s="1"/>
  <c r="R55"/>
  <c r="P55"/>
  <c r="M55"/>
  <c r="K55"/>
  <c r="O55" s="1"/>
  <c r="J55"/>
  <c r="H55"/>
  <c r="E55"/>
  <c r="C55"/>
  <c r="D55" s="1"/>
  <c r="L54"/>
  <c r="N54" s="1"/>
  <c r="D54"/>
  <c r="F54" s="1"/>
  <c r="L53"/>
  <c r="N53" s="1"/>
  <c r="D53"/>
  <c r="F53" s="1"/>
  <c r="L52"/>
  <c r="N52" s="1"/>
  <c r="D52"/>
  <c r="F52" s="1"/>
  <c r="L51"/>
  <c r="N51" s="1"/>
  <c r="D51"/>
  <c r="F51" s="1"/>
  <c r="L50"/>
  <c r="N50" s="1"/>
  <c r="D50"/>
  <c r="F50" s="1"/>
  <c r="L49"/>
  <c r="N49" s="1"/>
  <c r="D49"/>
  <c r="F49" s="1"/>
  <c r="L48"/>
  <c r="N48" s="1"/>
  <c r="D48"/>
  <c r="F48" s="1"/>
  <c r="R46"/>
  <c r="P46"/>
  <c r="M46"/>
  <c r="K46"/>
  <c r="O46" s="1"/>
  <c r="J46"/>
  <c r="H46"/>
  <c r="E46"/>
  <c r="C46"/>
  <c r="L45"/>
  <c r="N45" s="1"/>
  <c r="D45"/>
  <c r="F45" s="1"/>
  <c r="L44"/>
  <c r="N44" s="1"/>
  <c r="D44"/>
  <c r="F44" s="1"/>
  <c r="L43"/>
  <c r="N43" s="1"/>
  <c r="D43"/>
  <c r="F43" s="1"/>
  <c r="L42"/>
  <c r="N42" s="1"/>
  <c r="D42"/>
  <c r="F42" s="1"/>
  <c r="L41"/>
  <c r="N41" s="1"/>
  <c r="D41"/>
  <c r="F41" s="1"/>
  <c r="L40"/>
  <c r="N40" s="1"/>
  <c r="D40"/>
  <c r="F40" s="1"/>
  <c r="L39"/>
  <c r="N39" s="1"/>
  <c r="D39"/>
  <c r="F39" s="1"/>
  <c r="R34"/>
  <c r="P34"/>
  <c r="M34"/>
  <c r="K34"/>
  <c r="O34" s="1"/>
  <c r="Q34" s="1"/>
  <c r="J34"/>
  <c r="H34"/>
  <c r="E34"/>
  <c r="C34"/>
  <c r="L33"/>
  <c r="N33" s="1"/>
  <c r="D33"/>
  <c r="F33" s="1"/>
  <c r="L32"/>
  <c r="N32" s="1"/>
  <c r="D32"/>
  <c r="F32" s="1"/>
  <c r="L31"/>
  <c r="N31" s="1"/>
  <c r="D31"/>
  <c r="F31" s="1"/>
  <c r="L30"/>
  <c r="N30" s="1"/>
  <c r="D30"/>
  <c r="F30" s="1"/>
  <c r="L29"/>
  <c r="N29" s="1"/>
  <c r="D29"/>
  <c r="F29" s="1"/>
  <c r="L28"/>
  <c r="N28" s="1"/>
  <c r="D28"/>
  <c r="F28" s="1"/>
  <c r="L27"/>
  <c r="N27" s="1"/>
  <c r="D27"/>
  <c r="F27" s="1"/>
  <c r="R25"/>
  <c r="P25"/>
  <c r="M25"/>
  <c r="K25"/>
  <c r="O25" s="1"/>
  <c r="J25"/>
  <c r="H25"/>
  <c r="E25"/>
  <c r="C25"/>
  <c r="G25" s="1"/>
  <c r="L24"/>
  <c r="N24" s="1"/>
  <c r="D24"/>
  <c r="F24" s="1"/>
  <c r="L23"/>
  <c r="N23" s="1"/>
  <c r="D23"/>
  <c r="F23" s="1"/>
  <c r="L22"/>
  <c r="N22" s="1"/>
  <c r="D22"/>
  <c r="F22" s="1"/>
  <c r="L21"/>
  <c r="N21" s="1"/>
  <c r="F21"/>
  <c r="L20"/>
  <c r="N20" s="1"/>
  <c r="D20"/>
  <c r="F20" s="1"/>
  <c r="L19"/>
  <c r="N19" s="1"/>
  <c r="D19"/>
  <c r="F19" s="1"/>
  <c r="L18"/>
  <c r="N18" s="1"/>
  <c r="D18"/>
  <c r="F18" s="1"/>
  <c r="R16"/>
  <c r="P16"/>
  <c r="M16"/>
  <c r="K16"/>
  <c r="O16" s="1"/>
  <c r="J16"/>
  <c r="H16"/>
  <c r="E16"/>
  <c r="C16"/>
  <c r="G16" s="1"/>
  <c r="L15"/>
  <c r="N15" s="1"/>
  <c r="L14"/>
  <c r="N14" s="1"/>
  <c r="L13"/>
  <c r="N13" s="1"/>
  <c r="L12"/>
  <c r="N12" s="1"/>
  <c r="F12"/>
  <c r="L11"/>
  <c r="N11" s="1"/>
  <c r="L10"/>
  <c r="N10" s="1"/>
  <c r="L9"/>
  <c r="N9" s="1"/>
  <c r="Q16" l="1"/>
  <c r="Q25"/>
  <c r="Q46"/>
  <c r="Q55"/>
  <c r="I16"/>
  <c r="I25"/>
  <c r="O64"/>
  <c r="Q64" s="1"/>
  <c r="D16"/>
  <c r="J65"/>
  <c r="G34"/>
  <c r="I34" s="1"/>
  <c r="G55"/>
  <c r="I55" s="1"/>
  <c r="R65"/>
  <c r="G46"/>
  <c r="I46" s="1"/>
  <c r="G64"/>
  <c r="I64" s="1"/>
  <c r="E65"/>
  <c r="M65"/>
  <c r="F55"/>
  <c r="H65"/>
  <c r="P65"/>
  <c r="K65"/>
  <c r="O65" s="1"/>
  <c r="D64"/>
  <c r="F64" s="1"/>
  <c r="D46"/>
  <c r="F46" s="1"/>
  <c r="D34"/>
  <c r="F34" s="1"/>
  <c r="D25"/>
  <c r="F25" s="1"/>
  <c r="F16"/>
  <c r="C65"/>
  <c r="L16"/>
  <c r="N16" s="1"/>
  <c r="L25"/>
  <c r="N25" s="1"/>
  <c r="L34"/>
  <c r="L46"/>
  <c r="N46" s="1"/>
  <c r="L55"/>
  <c r="N55" s="1"/>
  <c r="N64"/>
  <c r="Q65" l="1"/>
  <c r="G65"/>
  <c r="I65" s="1"/>
  <c r="L65"/>
  <c r="N65" s="1"/>
  <c r="D65"/>
  <c r="F65" s="1"/>
  <c r="N34"/>
</calcChain>
</file>

<file path=xl/sharedStrings.xml><?xml version="1.0" encoding="utf-8"?>
<sst xmlns="http://schemas.openxmlformats.org/spreadsheetml/2006/main" count="146" uniqueCount="72">
  <si>
    <r>
      <rPr>
        <b/>
        <sz val="10"/>
        <rFont val="Calibri"/>
        <family val="2"/>
        <charset val="204"/>
      </rPr>
      <t>Наименование муниципального образования</t>
    </r>
  </si>
  <si>
    <r>
      <rPr>
        <b/>
        <sz val="10"/>
        <rFont val="Calibri"/>
        <family val="2"/>
        <charset val="204"/>
      </rPr>
      <t>План на 2017 год</t>
    </r>
  </si>
  <si>
    <r>
      <rPr>
        <sz val="10"/>
        <rFont val="Calibri"/>
        <family val="2"/>
        <charset val="204"/>
      </rPr>
      <t>"село Бамматюрт"</t>
    </r>
  </si>
  <si>
    <r>
      <rPr>
        <sz val="10"/>
        <rFont val="Calibri"/>
        <family val="2"/>
        <charset val="204"/>
      </rPr>
      <t>4</t>
    </r>
  </si>
  <si>
    <r>
      <rPr>
        <sz val="10"/>
        <rFont val="Calibri"/>
        <family val="2"/>
        <charset val="204"/>
      </rPr>
      <t>2</t>
    </r>
  </si>
  <si>
    <r>
      <rPr>
        <sz val="10"/>
        <rFont val="Calibri"/>
        <family val="2"/>
        <charset val="204"/>
      </rPr>
      <t>"село Цияб-Ичичали"</t>
    </r>
  </si>
  <si>
    <r>
      <rPr>
        <sz val="10"/>
        <rFont val="Calibri"/>
        <family val="2"/>
        <charset val="204"/>
      </rPr>
      <t>"село Новосаситли"</t>
    </r>
  </si>
  <si>
    <r>
      <rPr>
        <sz val="10"/>
        <rFont val="Calibri"/>
        <family val="2"/>
        <charset val="204"/>
      </rPr>
      <t>"село Сивух"</t>
    </r>
  </si>
  <si>
    <r>
      <rPr>
        <sz val="10"/>
        <rFont val="Calibri"/>
        <family val="2"/>
        <charset val="204"/>
      </rPr>
      <t>5</t>
    </r>
  </si>
  <si>
    <r>
      <rPr>
        <sz val="10"/>
        <rFont val="Calibri"/>
        <family val="2"/>
        <charset val="204"/>
      </rPr>
      <t>"село Тукита"</t>
    </r>
  </si>
  <si>
    <r>
      <rPr>
        <sz val="10"/>
        <rFont val="Calibri"/>
        <family val="2"/>
        <charset val="204"/>
      </rPr>
      <t>6</t>
    </r>
  </si>
  <si>
    <r>
      <rPr>
        <sz val="10"/>
        <rFont val="Calibri"/>
        <family val="2"/>
        <charset val="204"/>
      </rPr>
      <t>"село Кандаураул"</t>
    </r>
  </si>
  <si>
    <r>
      <rPr>
        <sz val="10"/>
        <rFont val="Calibri"/>
        <family val="2"/>
        <charset val="204"/>
      </rPr>
      <t>7</t>
    </r>
  </si>
  <si>
    <r>
      <rPr>
        <b/>
        <sz val="10"/>
        <rFont val="Calibri"/>
        <family val="2"/>
        <charset val="204"/>
      </rPr>
      <t>ИТОГО:</t>
    </r>
  </si>
  <si>
    <r>
      <rPr>
        <sz val="10"/>
        <rFont val="Calibri"/>
        <family val="2"/>
        <charset val="204"/>
      </rPr>
      <t>"село Борагангечув"</t>
    </r>
  </si>
  <si>
    <r>
      <rPr>
        <sz val="10"/>
        <rFont val="Calibri"/>
        <family val="2"/>
        <charset val="204"/>
      </rPr>
      <t>"село Нурадилово"</t>
    </r>
  </si>
  <si>
    <r>
      <rPr>
        <sz val="10"/>
        <rFont val="Calibri"/>
        <family val="2"/>
        <charset val="204"/>
      </rPr>
      <t>"село Солнечное"</t>
    </r>
  </si>
  <si>
    <r>
      <rPr>
        <sz val="10"/>
        <rFont val="Calibri"/>
        <family val="2"/>
        <charset val="204"/>
      </rPr>
      <t>"село Хамавюрт"</t>
    </r>
  </si>
  <si>
    <r>
      <rPr>
        <sz val="10"/>
        <rFont val="Calibri"/>
        <family val="2"/>
        <charset val="204"/>
      </rPr>
      <t>"село Моксоб"</t>
    </r>
  </si>
  <si>
    <r>
      <rPr>
        <sz val="10"/>
        <rFont val="Calibri"/>
        <family val="2"/>
        <charset val="204"/>
      </rPr>
      <t>"село Акбулатюрт"</t>
    </r>
  </si>
  <si>
    <r>
      <rPr>
        <sz val="10"/>
        <rFont val="Calibri"/>
        <family val="2"/>
        <charset val="204"/>
      </rPr>
      <t>"с/с Карланюртовский"</t>
    </r>
  </si>
  <si>
    <r>
      <rPr>
        <sz val="10"/>
        <rFont val="Calibri"/>
        <family val="2"/>
        <charset val="204"/>
      </rPr>
      <t>"село Аджимажагатюрт"</t>
    </r>
  </si>
  <si>
    <r>
      <rPr>
        <sz val="10"/>
        <rFont val="Calibri"/>
        <family val="2"/>
        <charset val="204"/>
      </rPr>
      <t>"село Боташюрт"</t>
    </r>
  </si>
  <si>
    <r>
      <rPr>
        <sz val="10"/>
        <rFont val="Calibri"/>
        <family val="2"/>
        <charset val="204"/>
      </rPr>
      <t>"с/с Османюртовский"</t>
    </r>
  </si>
  <si>
    <r>
      <rPr>
        <sz val="10"/>
        <rFont val="Calibri"/>
        <family val="2"/>
        <charset val="204"/>
      </rPr>
      <t>"с/с Новосельский"</t>
    </r>
  </si>
  <si>
    <r>
      <rPr>
        <sz val="10"/>
        <rFont val="Calibri"/>
        <family val="2"/>
        <charset val="204"/>
      </rPr>
      <t>"село Чагаротар"</t>
    </r>
  </si>
  <si>
    <r>
      <rPr>
        <sz val="10"/>
        <rFont val="Calibri"/>
        <family val="2"/>
        <charset val="204"/>
      </rPr>
      <t>"село Новогагатли"</t>
    </r>
  </si>
  <si>
    <r>
      <rPr>
        <sz val="10"/>
        <rFont val="Calibri"/>
        <family val="2"/>
        <charset val="204"/>
      </rPr>
      <t>"с/с Могилевский"</t>
    </r>
  </si>
  <si>
    <r>
      <rPr>
        <sz val="10"/>
        <rFont val="Calibri"/>
        <family val="2"/>
        <charset val="204"/>
      </rPr>
      <t>1</t>
    </r>
  </si>
  <si>
    <r>
      <rPr>
        <sz val="10"/>
        <rFont val="Calibri"/>
        <family val="2"/>
        <charset val="204"/>
      </rPr>
      <t>"с/с Адильотарский"</t>
    </r>
  </si>
  <si>
    <r>
      <rPr>
        <sz val="10"/>
        <rFont val="Calibri"/>
        <family val="2"/>
        <charset val="204"/>
      </rPr>
      <t>"село Шагада"</t>
    </r>
  </si>
  <si>
    <r>
      <rPr>
        <sz val="10"/>
        <rFont val="Calibri"/>
        <family val="2"/>
        <charset val="204"/>
      </rPr>
      <t>3</t>
    </r>
  </si>
  <si>
    <r>
      <rPr>
        <sz val="10"/>
        <rFont val="Calibri"/>
        <family val="2"/>
        <charset val="204"/>
      </rPr>
      <t>"с/с Ботаюртовский"</t>
    </r>
  </si>
  <si>
    <r>
      <rPr>
        <sz val="10"/>
        <rFont val="Calibri"/>
        <family val="2"/>
        <charset val="204"/>
      </rPr>
      <t>"с/с Покровский"</t>
    </r>
  </si>
  <si>
    <r>
      <rPr>
        <sz val="10"/>
        <rFont val="Calibri"/>
        <family val="2"/>
        <charset val="204"/>
      </rPr>
      <t>"село Куруш"</t>
    </r>
  </si>
  <si>
    <r>
      <rPr>
        <sz val="10"/>
        <rFont val="Calibri"/>
        <family val="2"/>
        <charset val="204"/>
      </rPr>
      <t>"село Сулевкент"</t>
    </r>
  </si>
  <si>
    <r>
      <rPr>
        <sz val="10"/>
        <rFont val="Calibri"/>
        <family val="2"/>
        <charset val="204"/>
      </rPr>
      <t>"с/с Казмааульский"</t>
    </r>
  </si>
  <si>
    <r>
      <rPr>
        <sz val="10"/>
        <rFont val="Calibri"/>
        <family val="2"/>
        <charset val="204"/>
      </rPr>
      <t>"с/с Темираульский"</t>
    </r>
  </si>
  <si>
    <r>
      <rPr>
        <sz val="10"/>
        <rFont val="Calibri"/>
        <family val="2"/>
        <charset val="204"/>
      </rPr>
      <t>"с/с Кокрекский"</t>
    </r>
  </si>
  <si>
    <r>
      <rPr>
        <sz val="10"/>
        <rFont val="Calibri"/>
        <family val="2"/>
        <charset val="204"/>
      </rPr>
      <t>"село Муцалаул"</t>
    </r>
  </si>
  <si>
    <r>
      <rPr>
        <sz val="10"/>
        <rFont val="Calibri"/>
        <family val="2"/>
        <charset val="204"/>
      </rPr>
      <t>"с/с Байрамаульский"</t>
    </r>
  </si>
  <si>
    <r>
      <rPr>
        <sz val="10"/>
        <rFont val="Calibri"/>
        <family val="2"/>
        <charset val="204"/>
      </rPr>
      <t>"с/с Костекский"</t>
    </r>
  </si>
  <si>
    <r>
      <rPr>
        <sz val="10"/>
        <rFont val="Calibri"/>
        <family val="2"/>
        <charset val="204"/>
      </rPr>
      <t>"село Новый Костек"</t>
    </r>
  </si>
  <si>
    <r>
      <rPr>
        <sz val="10"/>
        <rFont val="Calibri"/>
        <family val="2"/>
        <charset val="204"/>
      </rPr>
      <t>"село Аксай"</t>
    </r>
  </si>
  <si>
    <r>
      <rPr>
        <sz val="10"/>
        <rFont val="Calibri"/>
        <family val="2"/>
        <charset val="204"/>
      </rPr>
      <t>"село Дзержинское"</t>
    </r>
  </si>
  <si>
    <r>
      <rPr>
        <sz val="10"/>
        <rFont val="Calibri"/>
        <family val="2"/>
        <charset val="204"/>
      </rPr>
      <t>"с/с Октябрьский"</t>
    </r>
  </si>
  <si>
    <r>
      <rPr>
        <sz val="10"/>
        <rFont val="Calibri"/>
        <family val="2"/>
        <charset val="204"/>
      </rPr>
      <t>"село Первомайское"</t>
    </r>
  </si>
  <si>
    <r>
      <rPr>
        <sz val="10"/>
        <rFont val="Calibri"/>
        <family val="2"/>
        <charset val="204"/>
      </rPr>
      <t>"село Советское"</t>
    </r>
  </si>
  <si>
    <r>
      <rPr>
        <sz val="10"/>
        <rFont val="Calibri"/>
        <family val="2"/>
        <charset val="204"/>
      </rPr>
      <t>"село Теречное"</t>
    </r>
  </si>
  <si>
    <r>
      <rPr>
        <sz val="10"/>
        <rFont val="Calibri"/>
        <family val="2"/>
        <charset val="204"/>
      </rPr>
      <t>"село Тотурбийкала"</t>
    </r>
  </si>
  <si>
    <t>актуализация данных по земельным участкам</t>
  </si>
  <si>
    <t>"село Эндирей"</t>
  </si>
  <si>
    <t>"село Садовое"</t>
  </si>
  <si>
    <t>ВСЕГО по району:</t>
  </si>
  <si>
    <t>актуализация данных по ОКС</t>
  </si>
  <si>
    <t>%</t>
  </si>
  <si>
    <t>план</t>
  </si>
  <si>
    <t>Алимагомаев Б. М.</t>
  </si>
  <si>
    <t>Загалов И. М.</t>
  </si>
  <si>
    <t>Арсаев Р. Э.</t>
  </si>
  <si>
    <t>Бакиев И. М.</t>
  </si>
  <si>
    <t>Касимов В. А.</t>
  </si>
  <si>
    <t>Муртазалиев Н. Г.</t>
  </si>
  <si>
    <t>строительства в разрезе сельских поселений МО "Хасавюртовский район"</t>
  </si>
  <si>
    <t>Информация по актуализации земельных участков и объектов капитального</t>
  </si>
  <si>
    <r>
      <t xml:space="preserve"> </t>
    </r>
    <r>
      <rPr>
        <b/>
        <u/>
        <sz val="13"/>
        <rFont val="Calibri"/>
        <family val="2"/>
        <charset val="204"/>
      </rPr>
      <t>(по состоянию на  15.05.2017 г.)</t>
    </r>
  </si>
  <si>
    <t xml:space="preserve">факт на 15.05. </t>
  </si>
  <si>
    <t>I - й квартал</t>
  </si>
  <si>
    <t>II - й квартал</t>
  </si>
  <si>
    <t>факт</t>
  </si>
  <si>
    <t xml:space="preserve">факт </t>
  </si>
  <si>
    <t>ЕГРП на 10.05.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</si>
</sst>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  <charset val="204"/>
    </font>
    <font>
      <b/>
      <sz val="13"/>
      <name val="Calibri"/>
      <family val="2"/>
      <charset val="204"/>
    </font>
    <font>
      <b/>
      <u/>
      <sz val="13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1"/>
  </cellStyleXfs>
  <cellXfs count="89">
    <xf numFmtId="0" fontId="0" fillId="0" borderId="0" xfId="0"/>
    <xf numFmtId="0" fontId="0" fillId="0" borderId="1" xfId="1" applyFont="1"/>
    <xf numFmtId="1" fontId="6" fillId="0" borderId="6" xfId="1" applyNumberFormat="1" applyFont="1" applyBorder="1" applyAlignment="1">
      <alignment horizontal="center" vertical="center"/>
    </xf>
    <xf numFmtId="1" fontId="6" fillId="0" borderId="10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top" indent="1"/>
    </xf>
    <xf numFmtId="1" fontId="6" fillId="0" borderId="11" xfId="1" applyNumberFormat="1" applyFont="1" applyBorder="1" applyAlignment="1">
      <alignment horizontal="center" vertical="center"/>
    </xf>
    <xf numFmtId="1" fontId="6" fillId="0" borderId="13" xfId="1" applyNumberFormat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1" fontId="1" fillId="0" borderId="16" xfId="1" applyNumberFormat="1" applyFont="1" applyBorder="1" applyAlignment="1">
      <alignment horizontal="center" vertical="center"/>
    </xf>
    <xf numFmtId="1" fontId="1" fillId="0" borderId="17" xfId="1" applyNumberFormat="1" applyFont="1" applyBorder="1" applyAlignment="1">
      <alignment horizontal="center" vertical="center"/>
    </xf>
    <xf numFmtId="1" fontId="1" fillId="0" borderId="18" xfId="1" applyNumberFormat="1" applyFont="1" applyBorder="1" applyAlignment="1">
      <alignment horizontal="center" vertical="top"/>
    </xf>
    <xf numFmtId="1" fontId="0" fillId="0" borderId="17" xfId="1" applyNumberFormat="1" applyFont="1" applyBorder="1" applyAlignment="1">
      <alignment horizontal="center" vertical="center"/>
    </xf>
    <xf numFmtId="1" fontId="0" fillId="0" borderId="16" xfId="1" applyNumberFormat="1" applyFont="1" applyBorder="1" applyAlignment="1">
      <alignment horizontal="center"/>
    </xf>
    <xf numFmtId="1" fontId="0" fillId="0" borderId="19" xfId="1" applyNumberFormat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top"/>
    </xf>
    <xf numFmtId="0" fontId="1" fillId="0" borderId="20" xfId="1" applyFont="1" applyBorder="1" applyAlignment="1">
      <alignment horizontal="left" vertical="top" indent="1"/>
    </xf>
    <xf numFmtId="1" fontId="1" fillId="0" borderId="22" xfId="1" applyNumberFormat="1" applyFont="1" applyBorder="1" applyAlignment="1">
      <alignment horizontal="center" vertical="center"/>
    </xf>
    <xf numFmtId="1" fontId="1" fillId="0" borderId="22" xfId="1" applyNumberFormat="1" applyFont="1" applyBorder="1" applyAlignment="1">
      <alignment horizontal="center" vertical="top"/>
    </xf>
    <xf numFmtId="1" fontId="0" fillId="0" borderId="22" xfId="1" applyNumberFormat="1" applyFont="1" applyBorder="1" applyAlignment="1">
      <alignment horizontal="center" vertical="center"/>
    </xf>
    <xf numFmtId="1" fontId="0" fillId="0" borderId="22" xfId="1" applyNumberFormat="1" applyFont="1" applyBorder="1" applyAlignment="1">
      <alignment horizontal="center"/>
    </xf>
    <xf numFmtId="1" fontId="0" fillId="0" borderId="23" xfId="1" applyNumberFormat="1" applyFont="1" applyBorder="1" applyAlignment="1">
      <alignment horizontal="center" vertical="center"/>
    </xf>
    <xf numFmtId="0" fontId="1" fillId="0" borderId="22" xfId="1" applyFont="1" applyBorder="1" applyAlignment="1">
      <alignment horizontal="left" vertical="top"/>
    </xf>
    <xf numFmtId="0" fontId="1" fillId="0" borderId="24" xfId="1" applyFont="1" applyBorder="1" applyAlignment="1">
      <alignment horizontal="left" vertical="top" indent="1"/>
    </xf>
    <xf numFmtId="1" fontId="1" fillId="0" borderId="11" xfId="1" applyNumberFormat="1" applyFont="1" applyBorder="1" applyAlignment="1">
      <alignment horizontal="center" vertical="center"/>
    </xf>
    <xf numFmtId="1" fontId="1" fillId="0" borderId="12" xfId="1" applyNumberFormat="1" applyFont="1" applyBorder="1" applyAlignment="1">
      <alignment horizontal="center" vertical="top"/>
    </xf>
    <xf numFmtId="1" fontId="0" fillId="0" borderId="11" xfId="1" applyNumberFormat="1" applyFont="1" applyBorder="1" applyAlignment="1">
      <alignment horizontal="center" vertical="center"/>
    </xf>
    <xf numFmtId="1" fontId="0" fillId="0" borderId="11" xfId="1" applyNumberFormat="1" applyFont="1" applyBorder="1" applyAlignment="1">
      <alignment horizontal="center"/>
    </xf>
    <xf numFmtId="1" fontId="0" fillId="0" borderId="14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left" vertical="top"/>
    </xf>
    <xf numFmtId="0" fontId="1" fillId="0" borderId="26" xfId="1" applyFont="1" applyBorder="1" applyAlignment="1">
      <alignment horizontal="left" vertical="top" indent="1"/>
    </xf>
    <xf numFmtId="0" fontId="1" fillId="0" borderId="27" xfId="1" applyFont="1" applyBorder="1" applyAlignment="1">
      <alignment horizontal="left" vertical="top" indent="5"/>
    </xf>
    <xf numFmtId="0" fontId="1" fillId="0" borderId="28" xfId="1" applyFont="1" applyBorder="1" applyAlignment="1">
      <alignment horizontal="left" vertical="top" indent="1"/>
    </xf>
    <xf numFmtId="1" fontId="1" fillId="0" borderId="16" xfId="1" applyNumberFormat="1" applyFont="1" applyBorder="1" applyAlignment="1">
      <alignment horizontal="center" vertical="top"/>
    </xf>
    <xf numFmtId="1" fontId="0" fillId="0" borderId="12" xfId="1" applyNumberFormat="1" applyFont="1" applyBorder="1" applyAlignment="1">
      <alignment horizontal="center"/>
    </xf>
    <xf numFmtId="0" fontId="1" fillId="0" borderId="6" xfId="1" applyFont="1" applyBorder="1" applyAlignment="1">
      <alignment horizontal="left" vertical="top" indent="5"/>
    </xf>
    <xf numFmtId="1" fontId="6" fillId="0" borderId="9" xfId="1" applyNumberFormat="1" applyFont="1" applyBorder="1" applyAlignment="1">
      <alignment horizontal="center" vertical="center"/>
    </xf>
    <xf numFmtId="1" fontId="0" fillId="0" borderId="16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left" vertical="top"/>
    </xf>
    <xf numFmtId="1" fontId="0" fillId="0" borderId="12" xfId="1" applyNumberFormat="1" applyFont="1" applyBorder="1" applyAlignment="1">
      <alignment horizontal="center" vertical="center"/>
    </xf>
    <xf numFmtId="1" fontId="6" fillId="0" borderId="31" xfId="1" applyNumberFormat="1" applyFont="1" applyBorder="1" applyAlignment="1">
      <alignment horizontal="center" vertical="center"/>
    </xf>
    <xf numFmtId="1" fontId="1" fillId="0" borderId="15" xfId="1" applyNumberFormat="1" applyFont="1" applyBorder="1" applyAlignment="1">
      <alignment horizontal="center" vertical="center"/>
    </xf>
    <xf numFmtId="1" fontId="1" fillId="0" borderId="32" xfId="1" applyNumberFormat="1" applyFont="1" applyBorder="1" applyAlignment="1">
      <alignment horizontal="center" vertical="center"/>
    </xf>
    <xf numFmtId="1" fontId="1" fillId="0" borderId="18" xfId="1" applyNumberFormat="1" applyFont="1" applyBorder="1" applyAlignment="1">
      <alignment horizontal="center" vertical="center"/>
    </xf>
    <xf numFmtId="1" fontId="1" fillId="0" borderId="21" xfId="1" applyNumberFormat="1" applyFont="1" applyBorder="1" applyAlignment="1">
      <alignment horizontal="center" vertical="center"/>
    </xf>
    <xf numFmtId="1" fontId="1" fillId="0" borderId="33" xfId="1" applyNumberFormat="1" applyFont="1" applyBorder="1" applyAlignment="1">
      <alignment horizontal="center" vertical="center"/>
    </xf>
    <xf numFmtId="1" fontId="1" fillId="0" borderId="25" xfId="1" applyNumberFormat="1" applyFont="1" applyBorder="1" applyAlignment="1">
      <alignment horizontal="center" vertical="center"/>
    </xf>
    <xf numFmtId="1" fontId="1" fillId="0" borderId="34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1" fillId="0" borderId="29" xfId="1" applyNumberFormat="1" applyFont="1" applyBorder="1" applyAlignment="1">
      <alignment horizontal="center" vertical="center"/>
    </xf>
    <xf numFmtId="1" fontId="1" fillId="0" borderId="35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1" fontId="6" fillId="0" borderId="30" xfId="1" applyNumberFormat="1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" fontId="1" fillId="0" borderId="36" xfId="1" applyNumberFormat="1" applyFont="1" applyBorder="1" applyAlignment="1">
      <alignment horizontal="center" vertical="center"/>
    </xf>
    <xf numFmtId="1" fontId="1" fillId="0" borderId="37" xfId="1" applyNumberFormat="1" applyFont="1" applyBorder="1" applyAlignment="1">
      <alignment horizontal="center" vertical="center"/>
    </xf>
    <xf numFmtId="1" fontId="1" fillId="0" borderId="37" xfId="1" applyNumberFormat="1" applyFont="1" applyBorder="1" applyAlignment="1">
      <alignment horizontal="center" vertical="top"/>
    </xf>
    <xf numFmtId="1" fontId="0" fillId="0" borderId="37" xfId="1" applyNumberFormat="1" applyFont="1" applyBorder="1" applyAlignment="1">
      <alignment horizontal="center"/>
    </xf>
    <xf numFmtId="1" fontId="6" fillId="0" borderId="27" xfId="1" applyNumberFormat="1" applyFont="1" applyBorder="1" applyAlignment="1">
      <alignment horizontal="center" vertical="center"/>
    </xf>
    <xf numFmtId="1" fontId="1" fillId="0" borderId="38" xfId="1" applyNumberFormat="1" applyFont="1" applyBorder="1" applyAlignment="1">
      <alignment horizontal="center" vertical="center"/>
    </xf>
    <xf numFmtId="1" fontId="6" fillId="0" borderId="34" xfId="1" applyNumberFormat="1" applyFont="1" applyBorder="1" applyAlignment="1">
      <alignment horizontal="center" vertical="center"/>
    </xf>
    <xf numFmtId="0" fontId="9" fillId="0" borderId="1" xfId="1" applyFont="1"/>
    <xf numFmtId="1" fontId="10" fillId="0" borderId="6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top" indent="1"/>
    </xf>
    <xf numFmtId="0" fontId="4" fillId="0" borderId="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top" indent="1"/>
    </xf>
    <xf numFmtId="0" fontId="0" fillId="0" borderId="7" xfId="1" applyFont="1" applyBorder="1" applyAlignment="1">
      <alignment horizontal="left" vertical="top" indent="1"/>
    </xf>
    <xf numFmtId="0" fontId="0" fillId="0" borderId="8" xfId="1" applyFont="1" applyBorder="1" applyAlignment="1">
      <alignment horizontal="left" vertical="top" indent="1"/>
    </xf>
    <xf numFmtId="0" fontId="0" fillId="0" borderId="7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top"/>
    </xf>
    <xf numFmtId="0" fontId="1" fillId="0" borderId="4" xfId="1" applyFont="1" applyBorder="1" applyAlignment="1">
      <alignment horizontal="center" vertical="top"/>
    </xf>
    <xf numFmtId="0" fontId="1" fillId="0" borderId="5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5"/>
  <sheetViews>
    <sheetView tabSelected="1" workbookViewId="0">
      <pane ySplit="7" topLeftCell="A8" activePane="bottomLeft" state="frozen"/>
      <selection pane="bottomLeft" activeCell="T25" sqref="T25"/>
    </sheetView>
  </sheetViews>
  <sheetFormatPr defaultColWidth="8.85546875" defaultRowHeight="12.75"/>
  <cols>
    <col min="1" max="1" width="4.28515625" style="1" customWidth="1"/>
    <col min="2" max="2" width="21.7109375" style="1" customWidth="1"/>
    <col min="3" max="4" width="6" style="1" customWidth="1"/>
    <col min="5" max="5" width="6.28515625" style="1" customWidth="1"/>
    <col min="6" max="6" width="5.28515625" style="1" customWidth="1"/>
    <col min="7" max="7" width="5.7109375" style="1" customWidth="1"/>
    <col min="8" max="8" width="7.7109375" style="1" customWidth="1"/>
    <col min="9" max="9" width="5.28515625" style="1" customWidth="1"/>
    <col min="10" max="11" width="6.140625" style="1" customWidth="1"/>
    <col min="12" max="12" width="5.7109375" style="1" customWidth="1"/>
    <col min="13" max="13" width="6" style="1" customWidth="1"/>
    <col min="14" max="14" width="5" style="1" customWidth="1"/>
    <col min="15" max="15" width="5.5703125" style="1" customWidth="1"/>
    <col min="16" max="16" width="7.85546875" style="1" customWidth="1"/>
    <col min="17" max="17" width="5.140625" style="1" customWidth="1"/>
    <col min="18" max="18" width="6.5703125" style="1" customWidth="1"/>
    <col min="19" max="16384" width="8.85546875" style="1"/>
  </cols>
  <sheetData>
    <row r="1" spans="1:18" ht="17.649999999999999" customHeight="1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ht="17.649999999999999" customHeight="1">
      <c r="A2" s="82" t="s">
        <v>63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17.649999999999999" customHeight="1">
      <c r="A3" s="82" t="s">
        <v>65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18" customHeight="1" thickBot="1"/>
    <row r="5" spans="1:18" ht="28.15" customHeight="1" thickBot="1">
      <c r="A5" s="75"/>
      <c r="B5" s="70" t="s">
        <v>0</v>
      </c>
      <c r="C5" s="83" t="s">
        <v>50</v>
      </c>
      <c r="D5" s="84"/>
      <c r="E5" s="84"/>
      <c r="F5" s="84"/>
      <c r="G5" s="84"/>
      <c r="H5" s="84"/>
      <c r="I5" s="84"/>
      <c r="J5" s="85"/>
      <c r="K5" s="86" t="s">
        <v>54</v>
      </c>
      <c r="L5" s="87"/>
      <c r="M5" s="87"/>
      <c r="N5" s="87"/>
      <c r="O5" s="87"/>
      <c r="P5" s="87"/>
      <c r="Q5" s="87"/>
      <c r="R5" s="88"/>
    </row>
    <row r="6" spans="1:18" ht="16.149999999999999" customHeight="1" thickBot="1">
      <c r="A6" s="76"/>
      <c r="B6" s="78"/>
      <c r="C6" s="70" t="s">
        <v>1</v>
      </c>
      <c r="D6" s="72" t="s">
        <v>67</v>
      </c>
      <c r="E6" s="73"/>
      <c r="F6" s="74"/>
      <c r="G6" s="72" t="s">
        <v>68</v>
      </c>
      <c r="H6" s="73"/>
      <c r="I6" s="74"/>
      <c r="J6" s="68" t="s">
        <v>71</v>
      </c>
      <c r="K6" s="70" t="s">
        <v>1</v>
      </c>
      <c r="L6" s="72" t="s">
        <v>67</v>
      </c>
      <c r="M6" s="73"/>
      <c r="N6" s="74"/>
      <c r="O6" s="72" t="s">
        <v>68</v>
      </c>
      <c r="P6" s="73"/>
      <c r="Q6" s="74"/>
      <c r="R6" s="68" t="s">
        <v>71</v>
      </c>
    </row>
    <row r="7" spans="1:18" ht="26.25" thickBot="1">
      <c r="A7" s="77"/>
      <c r="B7" s="71"/>
      <c r="C7" s="71"/>
      <c r="D7" s="67" t="s">
        <v>56</v>
      </c>
      <c r="E7" s="52" t="s">
        <v>69</v>
      </c>
      <c r="F7" s="51" t="s">
        <v>55</v>
      </c>
      <c r="G7" s="67" t="s">
        <v>56</v>
      </c>
      <c r="H7" s="52" t="s">
        <v>66</v>
      </c>
      <c r="I7" s="51" t="s">
        <v>55</v>
      </c>
      <c r="J7" s="69"/>
      <c r="K7" s="71"/>
      <c r="L7" s="53" t="s">
        <v>56</v>
      </c>
      <c r="M7" s="52" t="s">
        <v>70</v>
      </c>
      <c r="N7" s="51" t="s">
        <v>55</v>
      </c>
      <c r="O7" s="67" t="s">
        <v>56</v>
      </c>
      <c r="P7" s="52" t="s">
        <v>66</v>
      </c>
      <c r="Q7" s="51" t="s">
        <v>55</v>
      </c>
      <c r="R7" s="69"/>
    </row>
    <row r="8" spans="1:18" ht="16.899999999999999" customHeight="1" thickBot="1">
      <c r="A8" s="79" t="s">
        <v>62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>
      <c r="A9" s="30" t="s">
        <v>28</v>
      </c>
      <c r="B9" s="29" t="s">
        <v>2</v>
      </c>
      <c r="C9" s="26">
        <v>37</v>
      </c>
      <c r="D9" s="34">
        <f t="shared" ref="D9:D16" si="0">C9/4</f>
        <v>9.25</v>
      </c>
      <c r="E9" s="24">
        <v>11</v>
      </c>
      <c r="F9" s="24">
        <f t="shared" ref="F9:F16" si="1">E9/D9*100</f>
        <v>118.91891891891892</v>
      </c>
      <c r="G9" s="24">
        <f>C9/4</f>
        <v>9.25</v>
      </c>
      <c r="H9" s="24">
        <v>3</v>
      </c>
      <c r="I9" s="17">
        <f>H9/G9*100</f>
        <v>32.432432432432435</v>
      </c>
      <c r="J9" s="24">
        <v>25</v>
      </c>
      <c r="K9" s="26">
        <v>88</v>
      </c>
      <c r="L9" s="39">
        <f t="shared" ref="L9:L16" si="2">K9/4</f>
        <v>22</v>
      </c>
      <c r="M9" s="47">
        <v>4</v>
      </c>
      <c r="N9" s="24">
        <f t="shared" ref="N9:N16" si="3">M9/L9*100</f>
        <v>18.181818181818183</v>
      </c>
      <c r="O9" s="47">
        <f>K9/4</f>
        <v>22</v>
      </c>
      <c r="P9" s="47">
        <v>1</v>
      </c>
      <c r="Q9" s="47">
        <f>P9/O9*100</f>
        <v>4.5454545454545459</v>
      </c>
      <c r="R9" s="46">
        <v>6</v>
      </c>
    </row>
    <row r="10" spans="1:18">
      <c r="A10" s="23" t="s">
        <v>4</v>
      </c>
      <c r="B10" s="22" t="s">
        <v>5</v>
      </c>
      <c r="C10" s="19">
        <v>101</v>
      </c>
      <c r="D10" s="20">
        <f t="shared" si="0"/>
        <v>25.25</v>
      </c>
      <c r="E10" s="17">
        <v>0</v>
      </c>
      <c r="F10" s="17">
        <f t="shared" si="1"/>
        <v>0</v>
      </c>
      <c r="G10" s="17">
        <f t="shared" ref="G10:G16" si="4">C10/4</f>
        <v>25.25</v>
      </c>
      <c r="H10" s="17">
        <v>5</v>
      </c>
      <c r="I10" s="17">
        <f t="shared" ref="I10:I16" si="5">H10/G10*100</f>
        <v>19.801980198019802</v>
      </c>
      <c r="J10" s="17">
        <v>4</v>
      </c>
      <c r="K10" s="19">
        <v>42</v>
      </c>
      <c r="L10" s="19">
        <f t="shared" si="2"/>
        <v>10.5</v>
      </c>
      <c r="M10" s="45">
        <v>0</v>
      </c>
      <c r="N10" s="17">
        <f t="shared" si="3"/>
        <v>0</v>
      </c>
      <c r="O10" s="45">
        <f t="shared" ref="O10:O16" si="6">K10/4</f>
        <v>10.5</v>
      </c>
      <c r="P10" s="45">
        <v>5</v>
      </c>
      <c r="Q10" s="45">
        <f t="shared" ref="Q10:Q16" si="7">P10/O10*100</f>
        <v>47.619047619047613</v>
      </c>
      <c r="R10" s="44">
        <v>5</v>
      </c>
    </row>
    <row r="11" spans="1:18">
      <c r="A11" s="23" t="s">
        <v>31</v>
      </c>
      <c r="B11" s="22" t="s">
        <v>6</v>
      </c>
      <c r="C11" s="19">
        <v>64</v>
      </c>
      <c r="D11" s="20">
        <f t="shared" si="0"/>
        <v>16</v>
      </c>
      <c r="E11" s="17">
        <v>0</v>
      </c>
      <c r="F11" s="17">
        <f t="shared" si="1"/>
        <v>0</v>
      </c>
      <c r="G11" s="17">
        <f t="shared" si="4"/>
        <v>16</v>
      </c>
      <c r="H11" s="17">
        <v>1</v>
      </c>
      <c r="I11" s="17">
        <f t="shared" si="5"/>
        <v>6.25</v>
      </c>
      <c r="J11" s="17">
        <v>23</v>
      </c>
      <c r="K11" s="19">
        <v>39</v>
      </c>
      <c r="L11" s="19">
        <f t="shared" si="2"/>
        <v>9.75</v>
      </c>
      <c r="M11" s="45">
        <v>0</v>
      </c>
      <c r="N11" s="17">
        <f t="shared" si="3"/>
        <v>0</v>
      </c>
      <c r="O11" s="45">
        <f t="shared" si="6"/>
        <v>9.75</v>
      </c>
      <c r="P11" s="45">
        <v>1</v>
      </c>
      <c r="Q11" s="45">
        <f t="shared" si="7"/>
        <v>10.256410256410255</v>
      </c>
      <c r="R11" s="44">
        <v>7</v>
      </c>
    </row>
    <row r="12" spans="1:18">
      <c r="A12" s="23" t="s">
        <v>3</v>
      </c>
      <c r="B12" s="22" t="s">
        <v>7</v>
      </c>
      <c r="C12" s="19">
        <v>236</v>
      </c>
      <c r="D12" s="20">
        <f t="shared" si="0"/>
        <v>59</v>
      </c>
      <c r="E12" s="17">
        <v>4</v>
      </c>
      <c r="F12" s="17">
        <f t="shared" si="1"/>
        <v>6.7796610169491522</v>
      </c>
      <c r="G12" s="17">
        <f t="shared" si="4"/>
        <v>59</v>
      </c>
      <c r="H12" s="17">
        <v>1</v>
      </c>
      <c r="I12" s="17">
        <f t="shared" si="5"/>
        <v>1.6949152542372881</v>
      </c>
      <c r="J12" s="17">
        <v>18</v>
      </c>
      <c r="K12" s="19">
        <v>92</v>
      </c>
      <c r="L12" s="19">
        <f t="shared" si="2"/>
        <v>23</v>
      </c>
      <c r="M12" s="45">
        <v>2</v>
      </c>
      <c r="N12" s="17">
        <f t="shared" si="3"/>
        <v>8.695652173913043</v>
      </c>
      <c r="O12" s="45">
        <f t="shared" si="6"/>
        <v>23</v>
      </c>
      <c r="P12" s="45">
        <v>0</v>
      </c>
      <c r="Q12" s="45">
        <f t="shared" si="7"/>
        <v>0</v>
      </c>
      <c r="R12" s="44">
        <v>14</v>
      </c>
    </row>
    <row r="13" spans="1:18">
      <c r="A13" s="23" t="s">
        <v>8</v>
      </c>
      <c r="B13" s="22" t="s">
        <v>9</v>
      </c>
      <c r="C13" s="19">
        <v>79</v>
      </c>
      <c r="D13" s="20">
        <f t="shared" si="0"/>
        <v>19.75</v>
      </c>
      <c r="E13" s="17">
        <v>3</v>
      </c>
      <c r="F13" s="17">
        <f t="shared" si="1"/>
        <v>15.18987341772152</v>
      </c>
      <c r="G13" s="17">
        <f t="shared" si="4"/>
        <v>19.75</v>
      </c>
      <c r="H13" s="17">
        <v>3</v>
      </c>
      <c r="I13" s="17">
        <f t="shared" si="5"/>
        <v>15.18987341772152</v>
      </c>
      <c r="J13" s="17">
        <v>15</v>
      </c>
      <c r="K13" s="19">
        <v>23</v>
      </c>
      <c r="L13" s="19">
        <f t="shared" si="2"/>
        <v>5.75</v>
      </c>
      <c r="M13" s="45">
        <v>4</v>
      </c>
      <c r="N13" s="17">
        <f t="shared" si="3"/>
        <v>69.565217391304344</v>
      </c>
      <c r="O13" s="45">
        <f t="shared" si="6"/>
        <v>5.75</v>
      </c>
      <c r="P13" s="45">
        <v>1</v>
      </c>
      <c r="Q13" s="45">
        <f t="shared" si="7"/>
        <v>17.391304347826086</v>
      </c>
      <c r="R13" s="44">
        <v>9</v>
      </c>
    </row>
    <row r="14" spans="1:18">
      <c r="A14" s="23" t="s">
        <v>10</v>
      </c>
      <c r="B14" s="22" t="s">
        <v>11</v>
      </c>
      <c r="C14" s="19">
        <v>98</v>
      </c>
      <c r="D14" s="20">
        <f t="shared" si="0"/>
        <v>24.5</v>
      </c>
      <c r="E14" s="17">
        <v>10</v>
      </c>
      <c r="F14" s="17">
        <f t="shared" si="1"/>
        <v>40.816326530612244</v>
      </c>
      <c r="G14" s="17">
        <f t="shared" si="4"/>
        <v>24.5</v>
      </c>
      <c r="H14" s="17">
        <v>8</v>
      </c>
      <c r="I14" s="17">
        <f t="shared" si="5"/>
        <v>32.653061224489797</v>
      </c>
      <c r="J14" s="17">
        <v>29</v>
      </c>
      <c r="K14" s="19">
        <v>48</v>
      </c>
      <c r="L14" s="19">
        <f t="shared" si="2"/>
        <v>12</v>
      </c>
      <c r="M14" s="45">
        <v>3</v>
      </c>
      <c r="N14" s="17">
        <f t="shared" si="3"/>
        <v>25</v>
      </c>
      <c r="O14" s="45">
        <f t="shared" si="6"/>
        <v>12</v>
      </c>
      <c r="P14" s="45">
        <v>1</v>
      </c>
      <c r="Q14" s="45">
        <f t="shared" si="7"/>
        <v>8.3333333333333321</v>
      </c>
      <c r="R14" s="44">
        <v>6</v>
      </c>
    </row>
    <row r="15" spans="1:18" ht="13.5" thickBot="1">
      <c r="A15" s="16" t="s">
        <v>12</v>
      </c>
      <c r="B15" s="38" t="s">
        <v>51</v>
      </c>
      <c r="C15" s="12">
        <v>254</v>
      </c>
      <c r="D15" s="13">
        <f t="shared" si="0"/>
        <v>63.5</v>
      </c>
      <c r="E15" s="43">
        <v>41</v>
      </c>
      <c r="F15" s="9">
        <f t="shared" si="1"/>
        <v>64.566929133858267</v>
      </c>
      <c r="G15" s="43">
        <f t="shared" si="4"/>
        <v>63.5</v>
      </c>
      <c r="H15" s="43">
        <v>21</v>
      </c>
      <c r="I15" s="17">
        <f t="shared" si="5"/>
        <v>33.070866141732289</v>
      </c>
      <c r="J15" s="10">
        <v>62</v>
      </c>
      <c r="K15" s="12">
        <v>120</v>
      </c>
      <c r="L15" s="37">
        <f t="shared" si="2"/>
        <v>30</v>
      </c>
      <c r="M15" s="42">
        <v>25</v>
      </c>
      <c r="N15" s="9">
        <f t="shared" si="3"/>
        <v>83.333333333333343</v>
      </c>
      <c r="O15" s="42">
        <f t="shared" si="6"/>
        <v>30</v>
      </c>
      <c r="P15" s="42">
        <v>8</v>
      </c>
      <c r="Q15" s="42">
        <f t="shared" si="7"/>
        <v>26.666666666666668</v>
      </c>
      <c r="R15" s="41">
        <v>14</v>
      </c>
    </row>
    <row r="16" spans="1:18" ht="13.5" thickBot="1">
      <c r="A16" s="4"/>
      <c r="B16" s="35" t="s">
        <v>13</v>
      </c>
      <c r="C16" s="2">
        <f>SUM(C9:C15)</f>
        <v>869</v>
      </c>
      <c r="D16" s="3">
        <f t="shared" si="0"/>
        <v>217.25</v>
      </c>
      <c r="E16" s="2">
        <f>SUM(E9:E15)</f>
        <v>69</v>
      </c>
      <c r="F16" s="5">
        <f t="shared" si="1"/>
        <v>31.760644418872268</v>
      </c>
      <c r="G16" s="54">
        <f t="shared" si="4"/>
        <v>217.25</v>
      </c>
      <c r="H16" s="60">
        <f>SUM(H9:H15)</f>
        <v>42</v>
      </c>
      <c r="I16" s="5">
        <f t="shared" si="5"/>
        <v>19.332566168009205</v>
      </c>
      <c r="J16" s="2">
        <f>SUM(J9:J15)</f>
        <v>176</v>
      </c>
      <c r="K16" s="2">
        <f>SUM(K9:K15)</f>
        <v>452</v>
      </c>
      <c r="L16" s="3">
        <f t="shared" si="2"/>
        <v>113</v>
      </c>
      <c r="M16" s="2">
        <f>SUM(M9:M15)</f>
        <v>38</v>
      </c>
      <c r="N16" s="5">
        <f t="shared" si="3"/>
        <v>33.628318584070797</v>
      </c>
      <c r="O16" s="54">
        <f t="shared" si="6"/>
        <v>113</v>
      </c>
      <c r="P16" s="60">
        <f>SUM(P9:P15)</f>
        <v>17</v>
      </c>
      <c r="Q16" s="62">
        <f t="shared" si="7"/>
        <v>15.044247787610621</v>
      </c>
      <c r="R16" s="2">
        <f>SUM(R9:R15)</f>
        <v>61</v>
      </c>
    </row>
    <row r="17" spans="1:18" ht="15.6" customHeight="1" thickBot="1">
      <c r="A17" s="79" t="s">
        <v>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/>
    </row>
    <row r="18" spans="1:18">
      <c r="A18" s="30" t="s">
        <v>28</v>
      </c>
      <c r="B18" s="29" t="s">
        <v>14</v>
      </c>
      <c r="C18" s="26">
        <v>134</v>
      </c>
      <c r="D18" s="34">
        <f t="shared" ref="D18:D25" si="8">C18/4</f>
        <v>33.5</v>
      </c>
      <c r="E18" s="24">
        <v>8</v>
      </c>
      <c r="F18" s="24">
        <f t="shared" ref="F18:F25" si="9">E18/D18*100</f>
        <v>23.880597014925371</v>
      </c>
      <c r="G18" s="24">
        <f t="shared" ref="G18:G25" si="10">C18/4</f>
        <v>33.5</v>
      </c>
      <c r="H18" s="24">
        <v>3</v>
      </c>
      <c r="I18" s="24">
        <f t="shared" ref="I18:I25" si="11">H18/G18*100</f>
        <v>8.9552238805970141</v>
      </c>
      <c r="J18" s="24">
        <v>7</v>
      </c>
      <c r="K18" s="26">
        <v>22</v>
      </c>
      <c r="L18" s="34">
        <f t="shared" ref="L18:L25" si="12">K18/4</f>
        <v>5.5</v>
      </c>
      <c r="M18" s="47">
        <v>1</v>
      </c>
      <c r="N18" s="24">
        <f t="shared" ref="N18:N25" si="13">M18/L18*100</f>
        <v>18.181818181818183</v>
      </c>
      <c r="O18" s="47">
        <f t="shared" ref="O18:O25" si="14">K18/4</f>
        <v>5.5</v>
      </c>
      <c r="P18" s="47">
        <v>1</v>
      </c>
      <c r="Q18" s="47">
        <f t="shared" ref="Q18:Q25" si="15">P18/O18*100</f>
        <v>18.181818181818183</v>
      </c>
      <c r="R18" s="46">
        <v>6</v>
      </c>
    </row>
    <row r="19" spans="1:18">
      <c r="A19" s="23" t="s">
        <v>4</v>
      </c>
      <c r="B19" s="22" t="s">
        <v>15</v>
      </c>
      <c r="C19" s="19">
        <v>249</v>
      </c>
      <c r="D19" s="20">
        <f t="shared" si="8"/>
        <v>62.25</v>
      </c>
      <c r="E19" s="17">
        <v>27</v>
      </c>
      <c r="F19" s="17">
        <f t="shared" si="9"/>
        <v>43.373493975903614</v>
      </c>
      <c r="G19" s="17">
        <f t="shared" si="10"/>
        <v>62.25</v>
      </c>
      <c r="H19" s="17">
        <v>3</v>
      </c>
      <c r="I19" s="17">
        <f t="shared" si="11"/>
        <v>4.8192771084337354</v>
      </c>
      <c r="J19" s="17">
        <v>34</v>
      </c>
      <c r="K19" s="19">
        <v>64</v>
      </c>
      <c r="L19" s="20">
        <f t="shared" si="12"/>
        <v>16</v>
      </c>
      <c r="M19" s="45">
        <v>11</v>
      </c>
      <c r="N19" s="17">
        <f t="shared" si="13"/>
        <v>68.75</v>
      </c>
      <c r="O19" s="45">
        <f t="shared" si="14"/>
        <v>16</v>
      </c>
      <c r="P19" s="45">
        <v>3</v>
      </c>
      <c r="Q19" s="45">
        <f t="shared" si="15"/>
        <v>18.75</v>
      </c>
      <c r="R19" s="44">
        <v>12</v>
      </c>
    </row>
    <row r="20" spans="1:18">
      <c r="A20" s="23" t="s">
        <v>31</v>
      </c>
      <c r="B20" s="22" t="s">
        <v>16</v>
      </c>
      <c r="C20" s="19">
        <v>229</v>
      </c>
      <c r="D20" s="20">
        <f t="shared" si="8"/>
        <v>57.25</v>
      </c>
      <c r="E20" s="17">
        <v>10</v>
      </c>
      <c r="F20" s="17">
        <f t="shared" si="9"/>
        <v>17.467248908296941</v>
      </c>
      <c r="G20" s="17">
        <f t="shared" si="10"/>
        <v>57.25</v>
      </c>
      <c r="H20" s="17">
        <v>4</v>
      </c>
      <c r="I20" s="17">
        <f t="shared" si="11"/>
        <v>6.9868995633187767</v>
      </c>
      <c r="J20" s="17">
        <v>26</v>
      </c>
      <c r="K20" s="19">
        <v>61</v>
      </c>
      <c r="L20" s="20">
        <f t="shared" si="12"/>
        <v>15.25</v>
      </c>
      <c r="M20" s="45">
        <v>9</v>
      </c>
      <c r="N20" s="17">
        <f t="shared" si="13"/>
        <v>59.016393442622949</v>
      </c>
      <c r="O20" s="45">
        <f t="shared" si="14"/>
        <v>15.25</v>
      </c>
      <c r="P20" s="45">
        <v>2</v>
      </c>
      <c r="Q20" s="45">
        <f t="shared" si="15"/>
        <v>13.114754098360656</v>
      </c>
      <c r="R20" s="44">
        <v>7</v>
      </c>
    </row>
    <row r="21" spans="1:18">
      <c r="A21" s="23" t="s">
        <v>3</v>
      </c>
      <c r="B21" s="22" t="s">
        <v>17</v>
      </c>
      <c r="C21" s="19">
        <v>199</v>
      </c>
      <c r="D21" s="20">
        <v>50</v>
      </c>
      <c r="E21" s="17">
        <v>50</v>
      </c>
      <c r="F21" s="17">
        <f t="shared" si="9"/>
        <v>100</v>
      </c>
      <c r="G21" s="17">
        <f t="shared" si="10"/>
        <v>49.75</v>
      </c>
      <c r="H21" s="17">
        <v>5</v>
      </c>
      <c r="I21" s="17">
        <f t="shared" si="11"/>
        <v>10.050251256281408</v>
      </c>
      <c r="J21" s="17">
        <v>19</v>
      </c>
      <c r="K21" s="19">
        <v>58</v>
      </c>
      <c r="L21" s="20">
        <f t="shared" si="12"/>
        <v>14.5</v>
      </c>
      <c r="M21" s="45">
        <v>36</v>
      </c>
      <c r="N21" s="17">
        <f t="shared" si="13"/>
        <v>248.27586206896552</v>
      </c>
      <c r="O21" s="45">
        <f t="shared" si="14"/>
        <v>14.5</v>
      </c>
      <c r="P21" s="45">
        <v>5</v>
      </c>
      <c r="Q21" s="45">
        <f t="shared" si="15"/>
        <v>34.482758620689658</v>
      </c>
      <c r="R21" s="44">
        <v>12</v>
      </c>
    </row>
    <row r="22" spans="1:18">
      <c r="A22" s="23" t="s">
        <v>8</v>
      </c>
      <c r="B22" s="22" t="s">
        <v>18</v>
      </c>
      <c r="C22" s="19">
        <v>88</v>
      </c>
      <c r="D22" s="20">
        <f t="shared" si="8"/>
        <v>22</v>
      </c>
      <c r="E22" s="17">
        <v>2</v>
      </c>
      <c r="F22" s="17">
        <f t="shared" si="9"/>
        <v>9.0909090909090917</v>
      </c>
      <c r="G22" s="17">
        <f t="shared" si="10"/>
        <v>22</v>
      </c>
      <c r="H22" s="17">
        <v>1</v>
      </c>
      <c r="I22" s="17">
        <f t="shared" si="11"/>
        <v>4.5454545454545459</v>
      </c>
      <c r="J22" s="17">
        <v>1</v>
      </c>
      <c r="K22" s="19">
        <v>21</v>
      </c>
      <c r="L22" s="20">
        <f t="shared" si="12"/>
        <v>5.25</v>
      </c>
      <c r="M22" s="45">
        <v>1</v>
      </c>
      <c r="N22" s="17">
        <f t="shared" si="13"/>
        <v>19.047619047619047</v>
      </c>
      <c r="O22" s="45">
        <f t="shared" si="14"/>
        <v>5.25</v>
      </c>
      <c r="P22" s="45">
        <v>0</v>
      </c>
      <c r="Q22" s="45">
        <f t="shared" si="15"/>
        <v>0</v>
      </c>
      <c r="R22" s="44">
        <v>1</v>
      </c>
    </row>
    <row r="23" spans="1:18">
      <c r="A23" s="23" t="s">
        <v>10</v>
      </c>
      <c r="B23" s="22" t="s">
        <v>19</v>
      </c>
      <c r="C23" s="19">
        <v>48</v>
      </c>
      <c r="D23" s="20">
        <f t="shared" si="8"/>
        <v>12</v>
      </c>
      <c r="E23" s="17">
        <v>0</v>
      </c>
      <c r="F23" s="17">
        <f t="shared" si="9"/>
        <v>0</v>
      </c>
      <c r="G23" s="17">
        <f t="shared" si="10"/>
        <v>12</v>
      </c>
      <c r="H23" s="17">
        <v>5</v>
      </c>
      <c r="I23" s="17">
        <f t="shared" si="11"/>
        <v>41.666666666666671</v>
      </c>
      <c r="J23" s="17">
        <v>15</v>
      </c>
      <c r="K23" s="19">
        <v>12</v>
      </c>
      <c r="L23" s="20">
        <f t="shared" si="12"/>
        <v>3</v>
      </c>
      <c r="M23" s="45">
        <v>0</v>
      </c>
      <c r="N23" s="17">
        <f t="shared" si="13"/>
        <v>0</v>
      </c>
      <c r="O23" s="45">
        <f t="shared" si="14"/>
        <v>3</v>
      </c>
      <c r="P23" s="45">
        <v>0</v>
      </c>
      <c r="Q23" s="45">
        <f t="shared" si="15"/>
        <v>0</v>
      </c>
      <c r="R23" s="44">
        <v>5</v>
      </c>
    </row>
    <row r="24" spans="1:18" ht="13.5" thickBot="1">
      <c r="A24" s="16" t="s">
        <v>12</v>
      </c>
      <c r="B24" s="15" t="s">
        <v>20</v>
      </c>
      <c r="C24" s="12">
        <v>86</v>
      </c>
      <c r="D24" s="13">
        <f t="shared" si="8"/>
        <v>21.5</v>
      </c>
      <c r="E24" s="43">
        <v>18</v>
      </c>
      <c r="F24" s="9">
        <f t="shared" si="9"/>
        <v>83.720930232558146</v>
      </c>
      <c r="G24" s="43">
        <f t="shared" si="10"/>
        <v>21.5</v>
      </c>
      <c r="H24" s="43">
        <v>12</v>
      </c>
      <c r="I24" s="43">
        <f t="shared" si="11"/>
        <v>55.813953488372093</v>
      </c>
      <c r="J24" s="10">
        <v>33</v>
      </c>
      <c r="K24" s="12">
        <v>36</v>
      </c>
      <c r="L24" s="13">
        <f t="shared" si="12"/>
        <v>9</v>
      </c>
      <c r="M24" s="42">
        <v>15</v>
      </c>
      <c r="N24" s="9">
        <f t="shared" si="13"/>
        <v>166.66666666666669</v>
      </c>
      <c r="O24" s="42">
        <f t="shared" si="14"/>
        <v>9</v>
      </c>
      <c r="P24" s="42">
        <v>5</v>
      </c>
      <c r="Q24" s="42">
        <f t="shared" si="15"/>
        <v>55.555555555555557</v>
      </c>
      <c r="R24" s="41">
        <v>12</v>
      </c>
    </row>
    <row r="25" spans="1:18" ht="13.5" thickBot="1">
      <c r="A25" s="4"/>
      <c r="B25" s="35" t="s">
        <v>13</v>
      </c>
      <c r="C25" s="2">
        <f>SUM(C18:C24)</f>
        <v>1033</v>
      </c>
      <c r="D25" s="7">
        <f t="shared" si="8"/>
        <v>258.25</v>
      </c>
      <c r="E25" s="54">
        <f>SUM(E18:E24)</f>
        <v>115</v>
      </c>
      <c r="F25" s="5">
        <f t="shared" si="9"/>
        <v>44.530493707647629</v>
      </c>
      <c r="G25" s="54">
        <f t="shared" si="10"/>
        <v>258.25</v>
      </c>
      <c r="H25" s="36">
        <f>SUM(H18:H24)</f>
        <v>33</v>
      </c>
      <c r="I25" s="5">
        <f t="shared" si="11"/>
        <v>12.778315585672798</v>
      </c>
      <c r="J25" s="2">
        <f>SUM(J18:J24)</f>
        <v>135</v>
      </c>
      <c r="K25" s="2">
        <f>SUM(K18:K24)</f>
        <v>274</v>
      </c>
      <c r="L25" s="7">
        <f t="shared" si="12"/>
        <v>68.5</v>
      </c>
      <c r="M25" s="2">
        <f>SUM(M18:M24)</f>
        <v>73</v>
      </c>
      <c r="N25" s="5">
        <f t="shared" si="13"/>
        <v>106.56934306569343</v>
      </c>
      <c r="O25" s="54">
        <f t="shared" si="14"/>
        <v>68.5</v>
      </c>
      <c r="P25" s="60">
        <f>SUM(P18:P24)</f>
        <v>16</v>
      </c>
      <c r="Q25" s="62">
        <f t="shared" si="15"/>
        <v>23.357664233576642</v>
      </c>
      <c r="R25" s="2">
        <f>SUM(R18:R24)</f>
        <v>55</v>
      </c>
    </row>
    <row r="26" spans="1:18" ht="16.899999999999999" customHeight="1" thickBot="1">
      <c r="A26" s="79" t="s">
        <v>60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/>
    </row>
    <row r="27" spans="1:18">
      <c r="A27" s="30" t="s">
        <v>28</v>
      </c>
      <c r="B27" s="29" t="s">
        <v>21</v>
      </c>
      <c r="C27" s="26">
        <v>33</v>
      </c>
      <c r="D27" s="34">
        <f t="shared" ref="D27:D34" si="16">C27/4</f>
        <v>8.25</v>
      </c>
      <c r="E27" s="24">
        <v>3</v>
      </c>
      <c r="F27" s="24">
        <f t="shared" ref="F27:F34" si="17">E27/D27*100</f>
        <v>36.363636363636367</v>
      </c>
      <c r="G27" s="24">
        <f t="shared" ref="G27:G34" si="18">C27/4</f>
        <v>8.25</v>
      </c>
      <c r="H27" s="24">
        <v>0</v>
      </c>
      <c r="I27" s="24">
        <f t="shared" ref="I27:I34" si="19">H27/G27*100</f>
        <v>0</v>
      </c>
      <c r="J27" s="24">
        <v>6</v>
      </c>
      <c r="K27" s="26">
        <v>22</v>
      </c>
      <c r="L27" s="34">
        <f t="shared" ref="L27:L34" si="20">K27/4</f>
        <v>5.5</v>
      </c>
      <c r="M27" s="47">
        <v>2</v>
      </c>
      <c r="N27" s="24">
        <f t="shared" ref="N27:N34" si="21">M27/L27*100</f>
        <v>36.363636363636367</v>
      </c>
      <c r="O27" s="47">
        <f t="shared" ref="O27:O34" si="22">K27/4</f>
        <v>5.5</v>
      </c>
      <c r="P27" s="47">
        <v>0</v>
      </c>
      <c r="Q27" s="47">
        <f t="shared" ref="Q27:Q34" si="23">P27/O27*100</f>
        <v>0</v>
      </c>
      <c r="R27" s="46">
        <v>2</v>
      </c>
    </row>
    <row r="28" spans="1:18">
      <c r="A28" s="23" t="s">
        <v>4</v>
      </c>
      <c r="B28" s="22" t="s">
        <v>22</v>
      </c>
      <c r="C28" s="19">
        <v>242</v>
      </c>
      <c r="D28" s="20">
        <f t="shared" si="16"/>
        <v>60.5</v>
      </c>
      <c r="E28" s="17">
        <v>28</v>
      </c>
      <c r="F28" s="17">
        <f t="shared" si="17"/>
        <v>46.280991735537192</v>
      </c>
      <c r="G28" s="17">
        <f t="shared" si="18"/>
        <v>60.5</v>
      </c>
      <c r="H28" s="17">
        <v>11</v>
      </c>
      <c r="I28" s="17">
        <f t="shared" si="19"/>
        <v>18.181818181818183</v>
      </c>
      <c r="J28" s="17">
        <v>50</v>
      </c>
      <c r="K28" s="19">
        <v>75</v>
      </c>
      <c r="L28" s="20">
        <f t="shared" si="20"/>
        <v>18.75</v>
      </c>
      <c r="M28" s="45">
        <v>6</v>
      </c>
      <c r="N28" s="17">
        <f t="shared" si="21"/>
        <v>32</v>
      </c>
      <c r="O28" s="45">
        <f t="shared" si="22"/>
        <v>18.75</v>
      </c>
      <c r="P28" s="45">
        <v>2</v>
      </c>
      <c r="Q28" s="45">
        <f t="shared" si="23"/>
        <v>10.666666666666668</v>
      </c>
      <c r="R28" s="44">
        <v>14</v>
      </c>
    </row>
    <row r="29" spans="1:18">
      <c r="A29" s="23" t="s">
        <v>31</v>
      </c>
      <c r="B29" s="22" t="s">
        <v>23</v>
      </c>
      <c r="C29" s="19">
        <v>131</v>
      </c>
      <c r="D29" s="20">
        <f t="shared" si="16"/>
        <v>32.75</v>
      </c>
      <c r="E29" s="17">
        <v>9</v>
      </c>
      <c r="F29" s="17">
        <f t="shared" si="17"/>
        <v>27.480916030534353</v>
      </c>
      <c r="G29" s="17">
        <f t="shared" si="18"/>
        <v>32.75</v>
      </c>
      <c r="H29" s="17">
        <v>10</v>
      </c>
      <c r="I29" s="17">
        <f t="shared" si="19"/>
        <v>30.534351145038169</v>
      </c>
      <c r="J29" s="17">
        <v>16</v>
      </c>
      <c r="K29" s="19">
        <v>53</v>
      </c>
      <c r="L29" s="20">
        <f t="shared" si="20"/>
        <v>13.25</v>
      </c>
      <c r="M29" s="45">
        <v>9</v>
      </c>
      <c r="N29" s="17">
        <f t="shared" si="21"/>
        <v>67.924528301886795</v>
      </c>
      <c r="O29" s="45">
        <f t="shared" si="22"/>
        <v>13.25</v>
      </c>
      <c r="P29" s="45">
        <v>9</v>
      </c>
      <c r="Q29" s="45">
        <f t="shared" si="23"/>
        <v>67.924528301886795</v>
      </c>
      <c r="R29" s="44">
        <v>17</v>
      </c>
    </row>
    <row r="30" spans="1:18">
      <c r="A30" s="23" t="s">
        <v>3</v>
      </c>
      <c r="B30" s="22" t="s">
        <v>24</v>
      </c>
      <c r="C30" s="19">
        <v>213</v>
      </c>
      <c r="D30" s="20">
        <f t="shared" si="16"/>
        <v>53.25</v>
      </c>
      <c r="E30" s="17">
        <v>19</v>
      </c>
      <c r="F30" s="17">
        <f t="shared" si="17"/>
        <v>35.68075117370892</v>
      </c>
      <c r="G30" s="17">
        <f t="shared" si="18"/>
        <v>53.25</v>
      </c>
      <c r="H30" s="17">
        <v>6</v>
      </c>
      <c r="I30" s="17">
        <f t="shared" si="19"/>
        <v>11.267605633802818</v>
      </c>
      <c r="J30" s="17">
        <v>19</v>
      </c>
      <c r="K30" s="19">
        <v>79</v>
      </c>
      <c r="L30" s="20">
        <f t="shared" si="20"/>
        <v>19.75</v>
      </c>
      <c r="M30" s="45">
        <v>4</v>
      </c>
      <c r="N30" s="17">
        <f t="shared" si="21"/>
        <v>20.253164556962027</v>
      </c>
      <c r="O30" s="45">
        <f t="shared" si="22"/>
        <v>19.75</v>
      </c>
      <c r="P30" s="45">
        <v>4</v>
      </c>
      <c r="Q30" s="45">
        <f t="shared" si="23"/>
        <v>20.253164556962027</v>
      </c>
      <c r="R30" s="44">
        <v>2</v>
      </c>
    </row>
    <row r="31" spans="1:18">
      <c r="A31" s="23" t="s">
        <v>8</v>
      </c>
      <c r="B31" s="22" t="s">
        <v>25</v>
      </c>
      <c r="C31" s="19">
        <v>79</v>
      </c>
      <c r="D31" s="20">
        <f t="shared" si="16"/>
        <v>19.75</v>
      </c>
      <c r="E31" s="17">
        <v>6</v>
      </c>
      <c r="F31" s="17">
        <f t="shared" si="17"/>
        <v>30.37974683544304</v>
      </c>
      <c r="G31" s="17">
        <f t="shared" si="18"/>
        <v>19.75</v>
      </c>
      <c r="H31" s="17">
        <v>8</v>
      </c>
      <c r="I31" s="17">
        <f t="shared" si="19"/>
        <v>40.506329113924053</v>
      </c>
      <c r="J31" s="17">
        <v>8</v>
      </c>
      <c r="K31" s="19">
        <v>17</v>
      </c>
      <c r="L31" s="20">
        <f t="shared" si="20"/>
        <v>4.25</v>
      </c>
      <c r="M31" s="45">
        <v>2</v>
      </c>
      <c r="N31" s="17">
        <f t="shared" si="21"/>
        <v>47.058823529411761</v>
      </c>
      <c r="O31" s="45">
        <f t="shared" si="22"/>
        <v>4.25</v>
      </c>
      <c r="P31" s="45">
        <v>0</v>
      </c>
      <c r="Q31" s="45">
        <f t="shared" si="23"/>
        <v>0</v>
      </c>
      <c r="R31" s="44">
        <v>9</v>
      </c>
    </row>
    <row r="32" spans="1:18">
      <c r="A32" s="23" t="s">
        <v>10</v>
      </c>
      <c r="B32" s="22" t="s">
        <v>26</v>
      </c>
      <c r="C32" s="19">
        <v>188</v>
      </c>
      <c r="D32" s="20">
        <f t="shared" si="16"/>
        <v>47</v>
      </c>
      <c r="E32" s="9">
        <v>34</v>
      </c>
      <c r="F32" s="17">
        <f t="shared" si="17"/>
        <v>72.340425531914903</v>
      </c>
      <c r="G32" s="17">
        <f t="shared" si="18"/>
        <v>47</v>
      </c>
      <c r="H32" s="17">
        <v>58</v>
      </c>
      <c r="I32" s="17">
        <f t="shared" si="19"/>
        <v>123.40425531914893</v>
      </c>
      <c r="J32" s="17">
        <v>61</v>
      </c>
      <c r="K32" s="19">
        <v>136</v>
      </c>
      <c r="L32" s="20">
        <f t="shared" si="20"/>
        <v>34</v>
      </c>
      <c r="M32" s="45">
        <v>17</v>
      </c>
      <c r="N32" s="17">
        <f t="shared" si="21"/>
        <v>50</v>
      </c>
      <c r="O32" s="45">
        <f t="shared" si="22"/>
        <v>34</v>
      </c>
      <c r="P32" s="45">
        <v>44</v>
      </c>
      <c r="Q32" s="45">
        <f t="shared" si="23"/>
        <v>129.41176470588235</v>
      </c>
      <c r="R32" s="44">
        <v>27</v>
      </c>
    </row>
    <row r="33" spans="1:18" ht="13.5" thickBot="1">
      <c r="A33" s="16" t="s">
        <v>12</v>
      </c>
      <c r="B33" s="15" t="s">
        <v>27</v>
      </c>
      <c r="C33" s="12">
        <v>113</v>
      </c>
      <c r="D33" s="59">
        <f t="shared" si="16"/>
        <v>28.25</v>
      </c>
      <c r="E33" s="57">
        <v>17</v>
      </c>
      <c r="F33" s="57">
        <f t="shared" si="17"/>
        <v>60.176991150442483</v>
      </c>
      <c r="G33" s="57">
        <f t="shared" si="18"/>
        <v>28.25</v>
      </c>
      <c r="H33" s="57">
        <v>13</v>
      </c>
      <c r="I33" s="57">
        <f t="shared" si="19"/>
        <v>46.017699115044245</v>
      </c>
      <c r="J33" s="10">
        <v>38</v>
      </c>
      <c r="K33" s="12">
        <v>83</v>
      </c>
      <c r="L33" s="59">
        <f t="shared" si="20"/>
        <v>20.75</v>
      </c>
      <c r="M33" s="56">
        <v>7</v>
      </c>
      <c r="N33" s="57">
        <f t="shared" si="21"/>
        <v>33.734939759036145</v>
      </c>
      <c r="O33" s="56">
        <f t="shared" si="22"/>
        <v>20.75</v>
      </c>
      <c r="P33" s="56">
        <v>9</v>
      </c>
      <c r="Q33" s="61">
        <f t="shared" si="23"/>
        <v>43.373493975903614</v>
      </c>
      <c r="R33" s="41">
        <v>21</v>
      </c>
    </row>
    <row r="34" spans="1:18" ht="13.5" thickBot="1">
      <c r="A34" s="32"/>
      <c r="B34" s="31" t="s">
        <v>13</v>
      </c>
      <c r="C34" s="2">
        <f>SUM(C27:C33)</f>
        <v>999</v>
      </c>
      <c r="D34" s="2">
        <f t="shared" si="16"/>
        <v>249.75</v>
      </c>
      <c r="E34" s="2">
        <f>SUM(E27:E33)</f>
        <v>116</v>
      </c>
      <c r="F34" s="2">
        <f t="shared" si="17"/>
        <v>46.446446446446451</v>
      </c>
      <c r="G34" s="2">
        <f t="shared" si="18"/>
        <v>249.75</v>
      </c>
      <c r="H34" s="2">
        <f>SUM(H27:H33)</f>
        <v>106</v>
      </c>
      <c r="I34" s="2">
        <f t="shared" si="19"/>
        <v>42.442442442442442</v>
      </c>
      <c r="J34" s="2">
        <f>SUM(J27:J33)</f>
        <v>198</v>
      </c>
      <c r="K34" s="2">
        <f>SUM(K27:K33)</f>
        <v>465</v>
      </c>
      <c r="L34" s="2">
        <f t="shared" si="20"/>
        <v>116.25</v>
      </c>
      <c r="M34" s="48">
        <f>SUM(M27:M33)</f>
        <v>47</v>
      </c>
      <c r="N34" s="2">
        <f t="shared" si="21"/>
        <v>40.43010752688172</v>
      </c>
      <c r="O34" s="48">
        <f t="shared" si="22"/>
        <v>116.25</v>
      </c>
      <c r="P34" s="48">
        <f>SUM(P27:P33)</f>
        <v>68</v>
      </c>
      <c r="Q34" s="2">
        <f t="shared" si="23"/>
        <v>58.494623655913983</v>
      </c>
      <c r="R34" s="48">
        <f>SUM(R27:R33)</f>
        <v>92</v>
      </c>
    </row>
    <row r="35" spans="1:18" ht="13.9" customHeight="1" thickBot="1">
      <c r="A35" s="75"/>
      <c r="B35" s="70" t="s">
        <v>0</v>
      </c>
      <c r="C35" s="83" t="s">
        <v>50</v>
      </c>
      <c r="D35" s="84"/>
      <c r="E35" s="84"/>
      <c r="F35" s="84"/>
      <c r="G35" s="84"/>
      <c r="H35" s="84"/>
      <c r="I35" s="84"/>
      <c r="J35" s="85"/>
      <c r="K35" s="86" t="s">
        <v>54</v>
      </c>
      <c r="L35" s="87"/>
      <c r="M35" s="87"/>
      <c r="N35" s="87"/>
      <c r="O35" s="87"/>
      <c r="P35" s="87"/>
      <c r="Q35" s="87"/>
      <c r="R35" s="88"/>
    </row>
    <row r="36" spans="1:18" ht="15" customHeight="1" thickBot="1">
      <c r="A36" s="76"/>
      <c r="B36" s="78"/>
      <c r="C36" s="70" t="s">
        <v>1</v>
      </c>
      <c r="D36" s="72" t="s">
        <v>67</v>
      </c>
      <c r="E36" s="73"/>
      <c r="F36" s="74"/>
      <c r="G36" s="72" t="s">
        <v>68</v>
      </c>
      <c r="H36" s="73"/>
      <c r="I36" s="74"/>
      <c r="J36" s="68" t="s">
        <v>71</v>
      </c>
      <c r="K36" s="70" t="s">
        <v>1</v>
      </c>
      <c r="L36" s="72" t="s">
        <v>67</v>
      </c>
      <c r="M36" s="73"/>
      <c r="N36" s="74"/>
      <c r="O36" s="72" t="s">
        <v>68</v>
      </c>
      <c r="P36" s="73"/>
      <c r="Q36" s="74"/>
      <c r="R36" s="68" t="s">
        <v>71</v>
      </c>
    </row>
    <row r="37" spans="1:18" ht="26.25" thickBot="1">
      <c r="A37" s="77"/>
      <c r="B37" s="71"/>
      <c r="C37" s="71"/>
      <c r="D37" s="67" t="s">
        <v>56</v>
      </c>
      <c r="E37" s="52" t="s">
        <v>70</v>
      </c>
      <c r="F37" s="51" t="s">
        <v>55</v>
      </c>
      <c r="G37" s="67" t="s">
        <v>56</v>
      </c>
      <c r="H37" s="52" t="s">
        <v>66</v>
      </c>
      <c r="I37" s="51" t="s">
        <v>55</v>
      </c>
      <c r="J37" s="69"/>
      <c r="K37" s="71"/>
      <c r="L37" s="53" t="s">
        <v>56</v>
      </c>
      <c r="M37" s="52" t="s">
        <v>70</v>
      </c>
      <c r="N37" s="51" t="s">
        <v>55</v>
      </c>
      <c r="O37" s="67" t="s">
        <v>56</v>
      </c>
      <c r="P37" s="52" t="s">
        <v>66</v>
      </c>
      <c r="Q37" s="51" t="s">
        <v>55</v>
      </c>
      <c r="R37" s="69"/>
    </row>
    <row r="38" spans="1:18" ht="13.5" thickBot="1">
      <c r="A38" s="79" t="s">
        <v>59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/>
    </row>
    <row r="39" spans="1:18">
      <c r="A39" s="30" t="s">
        <v>28</v>
      </c>
      <c r="B39" s="29" t="s">
        <v>29</v>
      </c>
      <c r="C39" s="26">
        <v>123</v>
      </c>
      <c r="D39" s="34">
        <f t="shared" ref="D39:D46" si="24">C39/4</f>
        <v>30.75</v>
      </c>
      <c r="E39" s="24">
        <v>10</v>
      </c>
      <c r="F39" s="24">
        <f t="shared" ref="F39:F46" si="25">E39/D39*100</f>
        <v>32.520325203252028</v>
      </c>
      <c r="G39" s="24">
        <f t="shared" ref="G39:G46" si="26">C39/4</f>
        <v>30.75</v>
      </c>
      <c r="H39" s="24">
        <v>2</v>
      </c>
      <c r="I39" s="24">
        <f t="shared" ref="I39:I46" si="27">H39/G39*100</f>
        <v>6.5040650406504072</v>
      </c>
      <c r="J39" s="24">
        <v>16</v>
      </c>
      <c r="K39" s="26">
        <v>54</v>
      </c>
      <c r="L39" s="25">
        <f t="shared" ref="L39:L46" si="28">K39/4</f>
        <v>13.5</v>
      </c>
      <c r="M39" s="47">
        <v>9</v>
      </c>
      <c r="N39" s="24">
        <f t="shared" ref="N39:N46" si="29">M39/L39*100</f>
        <v>66.666666666666657</v>
      </c>
      <c r="O39" s="47">
        <f t="shared" ref="O39:O46" si="30">K39/4</f>
        <v>13.5</v>
      </c>
      <c r="P39" s="47">
        <v>1</v>
      </c>
      <c r="Q39" s="47">
        <f t="shared" ref="Q39:Q46" si="31">P39/O39*100</f>
        <v>7.4074074074074066</v>
      </c>
      <c r="R39" s="46">
        <v>6</v>
      </c>
    </row>
    <row r="40" spans="1:18">
      <c r="A40" s="23" t="s">
        <v>4</v>
      </c>
      <c r="B40" s="22" t="s">
        <v>30</v>
      </c>
      <c r="C40" s="19">
        <v>83</v>
      </c>
      <c r="D40" s="20">
        <f t="shared" si="24"/>
        <v>20.75</v>
      </c>
      <c r="E40" s="17">
        <v>2</v>
      </c>
      <c r="F40" s="17">
        <f t="shared" si="25"/>
        <v>9.6385542168674707</v>
      </c>
      <c r="G40" s="17">
        <f t="shared" si="26"/>
        <v>20.75</v>
      </c>
      <c r="H40" s="17">
        <v>1</v>
      </c>
      <c r="I40" s="17">
        <f t="shared" si="27"/>
        <v>4.8192771084337354</v>
      </c>
      <c r="J40" s="17">
        <v>12</v>
      </c>
      <c r="K40" s="19">
        <v>28</v>
      </c>
      <c r="L40" s="18">
        <f t="shared" si="28"/>
        <v>7</v>
      </c>
      <c r="M40" s="45">
        <v>0</v>
      </c>
      <c r="N40" s="17">
        <f t="shared" si="29"/>
        <v>0</v>
      </c>
      <c r="O40" s="45">
        <f t="shared" si="30"/>
        <v>7</v>
      </c>
      <c r="P40" s="45">
        <v>1</v>
      </c>
      <c r="Q40" s="45">
        <f t="shared" si="31"/>
        <v>14.285714285714285</v>
      </c>
      <c r="R40" s="44">
        <v>4</v>
      </c>
    </row>
    <row r="41" spans="1:18">
      <c r="A41" s="23" t="s">
        <v>31</v>
      </c>
      <c r="B41" s="22" t="s">
        <v>32</v>
      </c>
      <c r="C41" s="19">
        <v>55</v>
      </c>
      <c r="D41" s="20">
        <f t="shared" si="24"/>
        <v>13.75</v>
      </c>
      <c r="E41" s="17">
        <v>32</v>
      </c>
      <c r="F41" s="17">
        <f t="shared" si="25"/>
        <v>232.72727272727272</v>
      </c>
      <c r="G41" s="17">
        <f t="shared" si="26"/>
        <v>13.75</v>
      </c>
      <c r="H41" s="17">
        <v>6</v>
      </c>
      <c r="I41" s="17">
        <f t="shared" si="27"/>
        <v>43.636363636363633</v>
      </c>
      <c r="J41" s="17">
        <v>54</v>
      </c>
      <c r="K41" s="19">
        <v>150</v>
      </c>
      <c r="L41" s="18">
        <f t="shared" si="28"/>
        <v>37.5</v>
      </c>
      <c r="M41" s="45">
        <v>29</v>
      </c>
      <c r="N41" s="17">
        <f t="shared" si="29"/>
        <v>77.333333333333329</v>
      </c>
      <c r="O41" s="45">
        <f t="shared" si="30"/>
        <v>37.5</v>
      </c>
      <c r="P41" s="45">
        <v>5</v>
      </c>
      <c r="Q41" s="45">
        <f t="shared" si="31"/>
        <v>13.333333333333334</v>
      </c>
      <c r="R41" s="44">
        <v>32</v>
      </c>
    </row>
    <row r="42" spans="1:18">
      <c r="A42" s="23" t="s">
        <v>3</v>
      </c>
      <c r="B42" s="22" t="s">
        <v>33</v>
      </c>
      <c r="C42" s="19">
        <v>247</v>
      </c>
      <c r="D42" s="20">
        <f t="shared" si="24"/>
        <v>61.75</v>
      </c>
      <c r="E42" s="17">
        <v>23</v>
      </c>
      <c r="F42" s="17">
        <f t="shared" si="25"/>
        <v>37.246963562753038</v>
      </c>
      <c r="G42" s="17">
        <f t="shared" si="26"/>
        <v>61.75</v>
      </c>
      <c r="H42" s="17">
        <v>13</v>
      </c>
      <c r="I42" s="17">
        <f t="shared" si="27"/>
        <v>21.052631578947366</v>
      </c>
      <c r="J42" s="17">
        <v>32</v>
      </c>
      <c r="K42" s="19">
        <v>105</v>
      </c>
      <c r="L42" s="18">
        <f t="shared" si="28"/>
        <v>26.25</v>
      </c>
      <c r="M42" s="50">
        <v>14</v>
      </c>
      <c r="N42" s="17">
        <f t="shared" si="29"/>
        <v>53.333333333333336</v>
      </c>
      <c r="O42" s="45">
        <f t="shared" si="30"/>
        <v>26.25</v>
      </c>
      <c r="P42" s="45">
        <v>11</v>
      </c>
      <c r="Q42" s="45">
        <f t="shared" si="31"/>
        <v>41.904761904761905</v>
      </c>
      <c r="R42" s="44">
        <v>7</v>
      </c>
    </row>
    <row r="43" spans="1:18">
      <c r="A43" s="23" t="s">
        <v>8</v>
      </c>
      <c r="B43" s="22" t="s">
        <v>34</v>
      </c>
      <c r="C43" s="19">
        <v>217</v>
      </c>
      <c r="D43" s="20">
        <f t="shared" si="24"/>
        <v>54.25</v>
      </c>
      <c r="E43" s="17">
        <v>11</v>
      </c>
      <c r="F43" s="9">
        <f t="shared" si="25"/>
        <v>20.276497695852534</v>
      </c>
      <c r="G43" s="9">
        <f t="shared" si="26"/>
        <v>54.25</v>
      </c>
      <c r="H43" s="9">
        <v>17</v>
      </c>
      <c r="I43" s="9">
        <f t="shared" si="27"/>
        <v>31.336405529953915</v>
      </c>
      <c r="J43" s="17">
        <v>42</v>
      </c>
      <c r="K43" s="19">
        <v>58</v>
      </c>
      <c r="L43" s="18">
        <f t="shared" si="28"/>
        <v>14.5</v>
      </c>
      <c r="M43" s="50">
        <v>10</v>
      </c>
      <c r="N43" s="17">
        <f t="shared" si="29"/>
        <v>68.965517241379317</v>
      </c>
      <c r="O43" s="50">
        <f t="shared" si="30"/>
        <v>14.5</v>
      </c>
      <c r="P43" s="50">
        <v>12</v>
      </c>
      <c r="Q43" s="50">
        <f t="shared" si="31"/>
        <v>82.758620689655174</v>
      </c>
      <c r="R43" s="49">
        <v>33</v>
      </c>
    </row>
    <row r="44" spans="1:18">
      <c r="A44" s="23" t="s">
        <v>10</v>
      </c>
      <c r="B44" s="22" t="s">
        <v>35</v>
      </c>
      <c r="C44" s="19">
        <v>185</v>
      </c>
      <c r="D44" s="20">
        <f t="shared" si="24"/>
        <v>46.25</v>
      </c>
      <c r="E44" s="17">
        <v>4</v>
      </c>
      <c r="F44" s="17">
        <f t="shared" si="25"/>
        <v>8.6486486486486491</v>
      </c>
      <c r="G44" s="17">
        <f t="shared" si="26"/>
        <v>46.25</v>
      </c>
      <c r="H44" s="17">
        <v>5</v>
      </c>
      <c r="I44" s="17">
        <f t="shared" si="27"/>
        <v>10.810810810810811</v>
      </c>
      <c r="J44" s="17">
        <v>9</v>
      </c>
      <c r="K44" s="19">
        <v>80</v>
      </c>
      <c r="L44" s="18">
        <f t="shared" si="28"/>
        <v>20</v>
      </c>
      <c r="M44" s="45">
        <v>4</v>
      </c>
      <c r="N44" s="17">
        <f t="shared" si="29"/>
        <v>20</v>
      </c>
      <c r="O44" s="45">
        <f t="shared" si="30"/>
        <v>20</v>
      </c>
      <c r="P44" s="45">
        <v>2</v>
      </c>
      <c r="Q44" s="45">
        <f t="shared" si="31"/>
        <v>10</v>
      </c>
      <c r="R44" s="44">
        <v>5</v>
      </c>
    </row>
    <row r="45" spans="1:18" ht="13.5" thickBot="1">
      <c r="A45" s="16" t="s">
        <v>12</v>
      </c>
      <c r="B45" s="15" t="s">
        <v>36</v>
      </c>
      <c r="C45" s="12">
        <v>66</v>
      </c>
      <c r="D45" s="13">
        <f t="shared" si="24"/>
        <v>16.5</v>
      </c>
      <c r="E45" s="43">
        <v>6</v>
      </c>
      <c r="F45" s="9">
        <f t="shared" si="25"/>
        <v>36.363636363636367</v>
      </c>
      <c r="G45" s="43">
        <f t="shared" si="26"/>
        <v>16.5</v>
      </c>
      <c r="H45" s="43">
        <v>3</v>
      </c>
      <c r="I45" s="43">
        <f t="shared" si="27"/>
        <v>18.181818181818183</v>
      </c>
      <c r="J45" s="10">
        <v>22</v>
      </c>
      <c r="K45" s="12">
        <v>32</v>
      </c>
      <c r="L45" s="33">
        <f t="shared" si="28"/>
        <v>8</v>
      </c>
      <c r="M45" s="42">
        <v>6</v>
      </c>
      <c r="N45" s="9">
        <f t="shared" si="29"/>
        <v>75</v>
      </c>
      <c r="O45" s="42">
        <f t="shared" si="30"/>
        <v>8</v>
      </c>
      <c r="P45" s="42">
        <v>1</v>
      </c>
      <c r="Q45" s="42">
        <f t="shared" si="31"/>
        <v>12.5</v>
      </c>
      <c r="R45" s="41">
        <v>11</v>
      </c>
    </row>
    <row r="46" spans="1:18" ht="13.5" thickBot="1">
      <c r="A46" s="32"/>
      <c r="B46" s="31" t="s">
        <v>13</v>
      </c>
      <c r="C46" s="2">
        <f>SUM(C39:C45)</f>
        <v>976</v>
      </c>
      <c r="D46" s="2">
        <f t="shared" si="24"/>
        <v>244</v>
      </c>
      <c r="E46" s="2">
        <f>SUM(E39:E45)</f>
        <v>88</v>
      </c>
      <c r="F46" s="2">
        <f t="shared" si="25"/>
        <v>36.065573770491802</v>
      </c>
      <c r="G46" s="2">
        <f t="shared" si="26"/>
        <v>244</v>
      </c>
      <c r="H46" s="2">
        <f>SUM(H39:H45)</f>
        <v>47</v>
      </c>
      <c r="I46" s="2">
        <f t="shared" si="27"/>
        <v>19.262295081967213</v>
      </c>
      <c r="J46" s="2">
        <f>SUM(J39:J45)</f>
        <v>187</v>
      </c>
      <c r="K46" s="2">
        <f>SUM(K39:K45)</f>
        <v>507</v>
      </c>
      <c r="L46" s="2">
        <f t="shared" si="28"/>
        <v>126.75</v>
      </c>
      <c r="M46" s="48">
        <f>SUM(M39:M45)</f>
        <v>72</v>
      </c>
      <c r="N46" s="2">
        <f t="shared" si="29"/>
        <v>56.80473372781065</v>
      </c>
      <c r="O46" s="48">
        <f t="shared" si="30"/>
        <v>126.75</v>
      </c>
      <c r="P46" s="48">
        <f>SUM(P39:P45)</f>
        <v>33</v>
      </c>
      <c r="Q46" s="48">
        <f t="shared" si="31"/>
        <v>26.035502958579883</v>
      </c>
      <c r="R46" s="48">
        <f>SUM(R39:R45)</f>
        <v>98</v>
      </c>
    </row>
    <row r="47" spans="1:18" ht="13.5" thickBot="1">
      <c r="A47" s="79" t="s">
        <v>58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/>
    </row>
    <row r="48" spans="1:18">
      <c r="A48" s="30" t="s">
        <v>28</v>
      </c>
      <c r="B48" s="29" t="s">
        <v>37</v>
      </c>
      <c r="C48" s="28">
        <v>248</v>
      </c>
      <c r="D48" s="34">
        <f t="shared" ref="D48:D55" si="32">C48/4</f>
        <v>62</v>
      </c>
      <c r="E48" s="24">
        <v>20</v>
      </c>
      <c r="F48" s="24">
        <f t="shared" ref="F48:F55" si="33">E48/D48*100</f>
        <v>32.258064516129032</v>
      </c>
      <c r="G48" s="24">
        <f t="shared" ref="G48:G55" si="34">C48/4</f>
        <v>62</v>
      </c>
      <c r="H48" s="24">
        <v>3</v>
      </c>
      <c r="I48" s="24">
        <f t="shared" ref="I48:I55" si="35">H48/G48*100</f>
        <v>4.838709677419355</v>
      </c>
      <c r="J48" s="24">
        <v>66</v>
      </c>
      <c r="K48" s="26">
        <v>108</v>
      </c>
      <c r="L48" s="25">
        <f t="shared" ref="L48:L55" si="36">K48/4</f>
        <v>27</v>
      </c>
      <c r="M48" s="47">
        <v>13</v>
      </c>
      <c r="N48" s="24">
        <f t="shared" ref="N48:N55" si="37">M48/L48*100</f>
        <v>48.148148148148145</v>
      </c>
      <c r="O48" s="47">
        <f t="shared" ref="O48:O55" si="38">K48/4</f>
        <v>27</v>
      </c>
      <c r="P48" s="47">
        <v>2</v>
      </c>
      <c r="Q48" s="47">
        <f t="shared" ref="Q48:Q55" si="39">P48/O48*100</f>
        <v>7.4074074074074066</v>
      </c>
      <c r="R48" s="46">
        <v>15</v>
      </c>
    </row>
    <row r="49" spans="1:18">
      <c r="A49" s="23" t="s">
        <v>4</v>
      </c>
      <c r="B49" s="22" t="s">
        <v>38</v>
      </c>
      <c r="C49" s="21">
        <v>291</v>
      </c>
      <c r="D49" s="20">
        <f t="shared" si="32"/>
        <v>72.75</v>
      </c>
      <c r="E49" s="17">
        <v>15</v>
      </c>
      <c r="F49" s="17">
        <f t="shared" si="33"/>
        <v>20.618556701030926</v>
      </c>
      <c r="G49" s="17">
        <f t="shared" si="34"/>
        <v>72.75</v>
      </c>
      <c r="H49" s="17">
        <v>5</v>
      </c>
      <c r="I49" s="17">
        <f t="shared" si="35"/>
        <v>6.8728522336769764</v>
      </c>
      <c r="J49" s="17">
        <v>40</v>
      </c>
      <c r="K49" s="19">
        <v>150</v>
      </c>
      <c r="L49" s="18">
        <f t="shared" si="36"/>
        <v>37.5</v>
      </c>
      <c r="M49" s="45">
        <v>9</v>
      </c>
      <c r="N49" s="17">
        <f t="shared" si="37"/>
        <v>24</v>
      </c>
      <c r="O49" s="45">
        <f t="shared" si="38"/>
        <v>37.5</v>
      </c>
      <c r="P49" s="45">
        <v>4</v>
      </c>
      <c r="Q49" s="45">
        <f t="shared" si="39"/>
        <v>10.666666666666668</v>
      </c>
      <c r="R49" s="44">
        <v>29</v>
      </c>
    </row>
    <row r="50" spans="1:18">
      <c r="A50" s="23" t="s">
        <v>31</v>
      </c>
      <c r="B50" s="22" t="s">
        <v>39</v>
      </c>
      <c r="C50" s="21">
        <v>319</v>
      </c>
      <c r="D50" s="20">
        <f t="shared" si="32"/>
        <v>79.75</v>
      </c>
      <c r="E50" s="17">
        <v>41</v>
      </c>
      <c r="F50" s="17">
        <f t="shared" si="33"/>
        <v>51.410658307210035</v>
      </c>
      <c r="G50" s="17">
        <f t="shared" si="34"/>
        <v>79.75</v>
      </c>
      <c r="H50" s="17">
        <v>22</v>
      </c>
      <c r="I50" s="17">
        <f t="shared" si="35"/>
        <v>27.586206896551722</v>
      </c>
      <c r="J50" s="17">
        <v>49</v>
      </c>
      <c r="K50" s="19">
        <v>172</v>
      </c>
      <c r="L50" s="18">
        <f t="shared" si="36"/>
        <v>43</v>
      </c>
      <c r="M50" s="45">
        <v>31</v>
      </c>
      <c r="N50" s="17">
        <f t="shared" si="37"/>
        <v>72.093023255813947</v>
      </c>
      <c r="O50" s="45">
        <f t="shared" si="38"/>
        <v>43</v>
      </c>
      <c r="P50" s="45">
        <v>16</v>
      </c>
      <c r="Q50" s="45">
        <f t="shared" si="39"/>
        <v>37.209302325581397</v>
      </c>
      <c r="R50" s="44">
        <v>26</v>
      </c>
    </row>
    <row r="51" spans="1:18">
      <c r="A51" s="23" t="s">
        <v>3</v>
      </c>
      <c r="B51" s="22" t="s">
        <v>40</v>
      </c>
      <c r="C51" s="21">
        <v>245</v>
      </c>
      <c r="D51" s="20">
        <f t="shared" si="32"/>
        <v>61.25</v>
      </c>
      <c r="E51" s="17">
        <v>10</v>
      </c>
      <c r="F51" s="17">
        <f t="shared" si="33"/>
        <v>16.326530612244898</v>
      </c>
      <c r="G51" s="17">
        <f t="shared" si="34"/>
        <v>61.25</v>
      </c>
      <c r="H51" s="17">
        <v>2</v>
      </c>
      <c r="I51" s="17">
        <f t="shared" si="35"/>
        <v>3.2653061224489797</v>
      </c>
      <c r="J51" s="17">
        <v>21</v>
      </c>
      <c r="K51" s="19">
        <v>78</v>
      </c>
      <c r="L51" s="18">
        <f t="shared" si="36"/>
        <v>19.5</v>
      </c>
      <c r="M51" s="45">
        <v>8</v>
      </c>
      <c r="N51" s="17">
        <f t="shared" si="37"/>
        <v>41.025641025641022</v>
      </c>
      <c r="O51" s="45">
        <f t="shared" si="38"/>
        <v>19.5</v>
      </c>
      <c r="P51" s="45">
        <v>1</v>
      </c>
      <c r="Q51" s="45">
        <f t="shared" si="39"/>
        <v>5.1282051282051277</v>
      </c>
      <c r="R51" s="44">
        <v>13</v>
      </c>
    </row>
    <row r="52" spans="1:18">
      <c r="A52" s="23" t="s">
        <v>8</v>
      </c>
      <c r="B52" s="22" t="s">
        <v>41</v>
      </c>
      <c r="C52" s="21">
        <v>236</v>
      </c>
      <c r="D52" s="20">
        <f t="shared" si="32"/>
        <v>59</v>
      </c>
      <c r="E52" s="17">
        <v>21</v>
      </c>
      <c r="F52" s="17">
        <f t="shared" si="33"/>
        <v>35.593220338983052</v>
      </c>
      <c r="G52" s="17">
        <f t="shared" si="34"/>
        <v>59</v>
      </c>
      <c r="H52" s="17">
        <v>14</v>
      </c>
      <c r="I52" s="17">
        <f t="shared" si="35"/>
        <v>23.728813559322035</v>
      </c>
      <c r="J52" s="17">
        <v>27</v>
      </c>
      <c r="K52" s="19">
        <v>138</v>
      </c>
      <c r="L52" s="18">
        <f t="shared" si="36"/>
        <v>34.5</v>
      </c>
      <c r="M52" s="45">
        <v>13</v>
      </c>
      <c r="N52" s="17">
        <f t="shared" si="37"/>
        <v>37.681159420289859</v>
      </c>
      <c r="O52" s="45">
        <f t="shared" si="38"/>
        <v>34.5</v>
      </c>
      <c r="P52" s="45">
        <v>7</v>
      </c>
      <c r="Q52" s="45">
        <f t="shared" si="39"/>
        <v>20.289855072463769</v>
      </c>
      <c r="R52" s="44">
        <v>8</v>
      </c>
    </row>
    <row r="53" spans="1:18">
      <c r="A53" s="23" t="s">
        <v>10</v>
      </c>
      <c r="B53" s="22" t="s">
        <v>42</v>
      </c>
      <c r="C53" s="21">
        <v>211</v>
      </c>
      <c r="D53" s="20">
        <f t="shared" si="32"/>
        <v>52.75</v>
      </c>
      <c r="E53" s="17">
        <v>5</v>
      </c>
      <c r="F53" s="17">
        <f t="shared" si="33"/>
        <v>9.4786729857819907</v>
      </c>
      <c r="G53" s="17">
        <f t="shared" si="34"/>
        <v>52.75</v>
      </c>
      <c r="H53" s="17">
        <v>0</v>
      </c>
      <c r="I53" s="17">
        <f t="shared" si="35"/>
        <v>0</v>
      </c>
      <c r="J53" s="17">
        <v>36</v>
      </c>
      <c r="K53" s="19">
        <v>98</v>
      </c>
      <c r="L53" s="18">
        <f t="shared" si="36"/>
        <v>24.5</v>
      </c>
      <c r="M53" s="45">
        <v>3</v>
      </c>
      <c r="N53" s="17">
        <f t="shared" si="37"/>
        <v>12.244897959183673</v>
      </c>
      <c r="O53" s="45">
        <f t="shared" si="38"/>
        <v>24.5</v>
      </c>
      <c r="P53" s="45">
        <v>0</v>
      </c>
      <c r="Q53" s="45">
        <f t="shared" si="39"/>
        <v>0</v>
      </c>
      <c r="R53" s="44">
        <v>12</v>
      </c>
    </row>
    <row r="54" spans="1:18" ht="13.5" thickBot="1">
      <c r="A54" s="16" t="s">
        <v>12</v>
      </c>
      <c r="B54" s="38" t="s">
        <v>52</v>
      </c>
      <c r="C54" s="14">
        <v>38</v>
      </c>
      <c r="D54" s="13">
        <f t="shared" si="32"/>
        <v>9.5</v>
      </c>
      <c r="E54" s="43">
        <v>21</v>
      </c>
      <c r="F54" s="9">
        <f t="shared" si="33"/>
        <v>221.0526315789474</v>
      </c>
      <c r="G54" s="43">
        <f t="shared" si="34"/>
        <v>9.5</v>
      </c>
      <c r="H54" s="43">
        <v>3</v>
      </c>
      <c r="I54" s="43">
        <f t="shared" si="35"/>
        <v>31.578947368421051</v>
      </c>
      <c r="J54" s="10">
        <v>11</v>
      </c>
      <c r="K54" s="12">
        <v>30</v>
      </c>
      <c r="L54" s="11">
        <f t="shared" si="36"/>
        <v>7.5</v>
      </c>
      <c r="M54" s="42">
        <v>3</v>
      </c>
      <c r="N54" s="9">
        <f t="shared" si="37"/>
        <v>40</v>
      </c>
      <c r="O54" s="42">
        <f t="shared" si="38"/>
        <v>7.5</v>
      </c>
      <c r="P54" s="42">
        <v>0</v>
      </c>
      <c r="Q54" s="42">
        <f t="shared" si="39"/>
        <v>0</v>
      </c>
      <c r="R54" s="41">
        <v>4</v>
      </c>
    </row>
    <row r="55" spans="1:18" ht="13.5" thickBot="1">
      <c r="A55" s="32"/>
      <c r="B55" s="31" t="s">
        <v>13</v>
      </c>
      <c r="C55" s="2">
        <f>SUM(C48:C54)</f>
        <v>1588</v>
      </c>
      <c r="D55" s="2">
        <f t="shared" si="32"/>
        <v>397</v>
      </c>
      <c r="E55" s="2">
        <f>SUM(E48:E54)</f>
        <v>133</v>
      </c>
      <c r="F55" s="5">
        <f t="shared" si="33"/>
        <v>33.501259445843829</v>
      </c>
      <c r="G55" s="54">
        <f t="shared" si="34"/>
        <v>397</v>
      </c>
      <c r="H55" s="60">
        <f>SUM(H48:H54)</f>
        <v>49</v>
      </c>
      <c r="I55" s="2">
        <f t="shared" si="35"/>
        <v>12.342569269521411</v>
      </c>
      <c r="J55" s="2">
        <f>SUM(J48:J54)</f>
        <v>250</v>
      </c>
      <c r="K55" s="2">
        <f>SUM(K48:K54)</f>
        <v>774</v>
      </c>
      <c r="L55" s="2">
        <f t="shared" si="36"/>
        <v>193.5</v>
      </c>
      <c r="M55" s="2">
        <f>SUM(M48:M54)</f>
        <v>80</v>
      </c>
      <c r="N55" s="5">
        <f t="shared" si="37"/>
        <v>41.343669250645995</v>
      </c>
      <c r="O55" s="54">
        <f t="shared" si="38"/>
        <v>193.5</v>
      </c>
      <c r="P55" s="60">
        <f>SUM(P48:P54)</f>
        <v>30</v>
      </c>
      <c r="Q55" s="60">
        <f t="shared" si="39"/>
        <v>15.503875968992247</v>
      </c>
      <c r="R55" s="2">
        <f>SUM(R48:R54)</f>
        <v>107</v>
      </c>
    </row>
    <row r="56" spans="1:18" ht="13.5" thickBot="1">
      <c r="A56" s="79" t="s">
        <v>57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/>
    </row>
    <row r="57" spans="1:18">
      <c r="A57" s="30" t="s">
        <v>28</v>
      </c>
      <c r="B57" s="29" t="s">
        <v>43</v>
      </c>
      <c r="C57" s="28">
        <v>216</v>
      </c>
      <c r="D57" s="27">
        <f t="shared" ref="D57:D64" si="40">C57/4</f>
        <v>54</v>
      </c>
      <c r="E57" s="24">
        <v>83</v>
      </c>
      <c r="F57" s="24">
        <f t="shared" ref="F57:F65" si="41">E57/D57*100</f>
        <v>153.7037037037037</v>
      </c>
      <c r="G57" s="24">
        <f t="shared" ref="G57:G64" si="42">C57/4</f>
        <v>54</v>
      </c>
      <c r="H57" s="24">
        <v>40</v>
      </c>
      <c r="I57" s="24">
        <f t="shared" ref="I57:I65" si="43">H57/G57*100</f>
        <v>74.074074074074076</v>
      </c>
      <c r="J57" s="24">
        <v>99</v>
      </c>
      <c r="K57" s="26">
        <v>110</v>
      </c>
      <c r="L57" s="25">
        <f t="shared" ref="L57:L64" si="44">K57/4</f>
        <v>27.5</v>
      </c>
      <c r="M57" s="47">
        <v>22</v>
      </c>
      <c r="N57" s="24">
        <f t="shared" ref="N57:N65" si="45">M57/L57*100</f>
        <v>80</v>
      </c>
      <c r="O57" s="47">
        <f t="shared" ref="O57:O64" si="46">K57/4</f>
        <v>27.5</v>
      </c>
      <c r="P57" s="47">
        <v>9</v>
      </c>
      <c r="Q57" s="47">
        <f t="shared" ref="Q57:Q65" si="47">P57/O57*100</f>
        <v>32.727272727272727</v>
      </c>
      <c r="R57" s="46">
        <v>28</v>
      </c>
    </row>
    <row r="58" spans="1:18">
      <c r="A58" s="23" t="s">
        <v>4</v>
      </c>
      <c r="B58" s="22" t="s">
        <v>44</v>
      </c>
      <c r="C58" s="21">
        <v>53</v>
      </c>
      <c r="D58" s="20">
        <f t="shared" si="40"/>
        <v>13.25</v>
      </c>
      <c r="E58" s="17">
        <v>0</v>
      </c>
      <c r="F58" s="17">
        <f t="shared" si="41"/>
        <v>0</v>
      </c>
      <c r="G58" s="17">
        <f t="shared" si="42"/>
        <v>13.25</v>
      </c>
      <c r="H58" s="17">
        <v>26</v>
      </c>
      <c r="I58" s="17">
        <f t="shared" si="43"/>
        <v>196.22641509433961</v>
      </c>
      <c r="J58" s="17">
        <v>22</v>
      </c>
      <c r="K58" s="19">
        <v>54</v>
      </c>
      <c r="L58" s="18">
        <f t="shared" si="44"/>
        <v>13.5</v>
      </c>
      <c r="M58" s="45">
        <v>0</v>
      </c>
      <c r="N58" s="17">
        <f t="shared" si="45"/>
        <v>0</v>
      </c>
      <c r="O58" s="45">
        <f t="shared" si="46"/>
        <v>13.5</v>
      </c>
      <c r="P58" s="45">
        <v>6</v>
      </c>
      <c r="Q58" s="45">
        <f t="shared" si="47"/>
        <v>44.444444444444443</v>
      </c>
      <c r="R58" s="44">
        <v>4</v>
      </c>
    </row>
    <row r="59" spans="1:18">
      <c r="A59" s="23" t="s">
        <v>31</v>
      </c>
      <c r="B59" s="22" t="s">
        <v>45</v>
      </c>
      <c r="C59" s="21">
        <v>228</v>
      </c>
      <c r="D59" s="20">
        <f t="shared" si="40"/>
        <v>57</v>
      </c>
      <c r="E59" s="17">
        <v>13</v>
      </c>
      <c r="F59" s="17">
        <f t="shared" si="41"/>
        <v>22.807017543859647</v>
      </c>
      <c r="G59" s="17">
        <f t="shared" si="42"/>
        <v>57</v>
      </c>
      <c r="H59" s="17">
        <v>0</v>
      </c>
      <c r="I59" s="17">
        <f t="shared" si="43"/>
        <v>0</v>
      </c>
      <c r="J59" s="17">
        <v>14</v>
      </c>
      <c r="K59" s="19">
        <v>76</v>
      </c>
      <c r="L59" s="18">
        <f t="shared" si="44"/>
        <v>19</v>
      </c>
      <c r="M59" s="45">
        <v>5</v>
      </c>
      <c r="N59" s="17">
        <f t="shared" si="45"/>
        <v>26.315789473684209</v>
      </c>
      <c r="O59" s="45">
        <f t="shared" si="46"/>
        <v>19</v>
      </c>
      <c r="P59" s="45">
        <v>0</v>
      </c>
      <c r="Q59" s="45">
        <f t="shared" si="47"/>
        <v>0</v>
      </c>
      <c r="R59" s="44">
        <v>5</v>
      </c>
    </row>
    <row r="60" spans="1:18">
      <c r="A60" s="23" t="s">
        <v>3</v>
      </c>
      <c r="B60" s="22" t="s">
        <v>46</v>
      </c>
      <c r="C60" s="21">
        <v>84</v>
      </c>
      <c r="D60" s="20">
        <f t="shared" si="40"/>
        <v>21</v>
      </c>
      <c r="E60" s="17">
        <v>0</v>
      </c>
      <c r="F60" s="17">
        <f t="shared" si="41"/>
        <v>0</v>
      </c>
      <c r="G60" s="17">
        <f t="shared" si="42"/>
        <v>21</v>
      </c>
      <c r="H60" s="17">
        <v>5</v>
      </c>
      <c r="I60" s="17">
        <f t="shared" si="43"/>
        <v>23.809523809523807</v>
      </c>
      <c r="J60" s="17">
        <v>0</v>
      </c>
      <c r="K60" s="19">
        <v>38</v>
      </c>
      <c r="L60" s="18">
        <f t="shared" si="44"/>
        <v>9.5</v>
      </c>
      <c r="M60" s="45">
        <v>0</v>
      </c>
      <c r="N60" s="17">
        <f t="shared" si="45"/>
        <v>0</v>
      </c>
      <c r="O60" s="45">
        <f t="shared" si="46"/>
        <v>9.5</v>
      </c>
      <c r="P60" s="45">
        <v>2</v>
      </c>
      <c r="Q60" s="45">
        <f t="shared" si="47"/>
        <v>21.052631578947366</v>
      </c>
      <c r="R60" s="44">
        <v>1</v>
      </c>
    </row>
    <row r="61" spans="1:18">
      <c r="A61" s="23" t="s">
        <v>8</v>
      </c>
      <c r="B61" s="22" t="s">
        <v>47</v>
      </c>
      <c r="C61" s="21">
        <v>97</v>
      </c>
      <c r="D61" s="20">
        <f t="shared" si="40"/>
        <v>24.25</v>
      </c>
      <c r="E61" s="17">
        <v>4</v>
      </c>
      <c r="F61" s="17">
        <f t="shared" si="41"/>
        <v>16.494845360824741</v>
      </c>
      <c r="G61" s="17">
        <f t="shared" si="42"/>
        <v>24.25</v>
      </c>
      <c r="H61" s="17">
        <v>1</v>
      </c>
      <c r="I61" s="17">
        <f t="shared" si="43"/>
        <v>4.1237113402061851</v>
      </c>
      <c r="J61" s="17">
        <v>7</v>
      </c>
      <c r="K61" s="19">
        <v>40</v>
      </c>
      <c r="L61" s="18">
        <f t="shared" si="44"/>
        <v>10</v>
      </c>
      <c r="M61" s="45">
        <v>3</v>
      </c>
      <c r="N61" s="17">
        <f t="shared" si="45"/>
        <v>30</v>
      </c>
      <c r="O61" s="45">
        <f t="shared" si="46"/>
        <v>10</v>
      </c>
      <c r="P61" s="45">
        <v>11</v>
      </c>
      <c r="Q61" s="45">
        <f t="shared" si="47"/>
        <v>110.00000000000001</v>
      </c>
      <c r="R61" s="44">
        <v>4</v>
      </c>
    </row>
    <row r="62" spans="1:18">
      <c r="A62" s="23" t="s">
        <v>10</v>
      </c>
      <c r="B62" s="22" t="s">
        <v>48</v>
      </c>
      <c r="C62" s="21">
        <v>152</v>
      </c>
      <c r="D62" s="20">
        <f t="shared" si="40"/>
        <v>38</v>
      </c>
      <c r="E62" s="17">
        <v>11</v>
      </c>
      <c r="F62" s="17">
        <f t="shared" si="41"/>
        <v>28.947368421052634</v>
      </c>
      <c r="G62" s="17">
        <f t="shared" si="42"/>
        <v>38</v>
      </c>
      <c r="H62" s="17">
        <v>0</v>
      </c>
      <c r="I62" s="17">
        <f t="shared" si="43"/>
        <v>0</v>
      </c>
      <c r="J62" s="17">
        <v>6</v>
      </c>
      <c r="K62" s="19">
        <v>49</v>
      </c>
      <c r="L62" s="18">
        <f t="shared" si="44"/>
        <v>12.25</v>
      </c>
      <c r="M62" s="45">
        <v>4</v>
      </c>
      <c r="N62" s="17">
        <f t="shared" si="45"/>
        <v>32.653061224489797</v>
      </c>
      <c r="O62" s="45">
        <f t="shared" si="46"/>
        <v>12.25</v>
      </c>
      <c r="P62" s="45">
        <v>0</v>
      </c>
      <c r="Q62" s="45">
        <f t="shared" si="47"/>
        <v>0</v>
      </c>
      <c r="R62" s="44">
        <v>3</v>
      </c>
    </row>
    <row r="63" spans="1:18" ht="13.5" thickBot="1">
      <c r="A63" s="16" t="s">
        <v>12</v>
      </c>
      <c r="B63" s="15" t="s">
        <v>49</v>
      </c>
      <c r="C63" s="14">
        <v>63</v>
      </c>
      <c r="D63" s="59">
        <f t="shared" si="40"/>
        <v>15.75</v>
      </c>
      <c r="E63" s="57">
        <v>19</v>
      </c>
      <c r="F63" s="57">
        <f t="shared" si="41"/>
        <v>120.63492063492063</v>
      </c>
      <c r="G63" s="57">
        <f t="shared" si="42"/>
        <v>15.75</v>
      </c>
      <c r="H63" s="57">
        <v>15</v>
      </c>
      <c r="I63" s="10">
        <f t="shared" si="43"/>
        <v>95.238095238095227</v>
      </c>
      <c r="J63" s="10">
        <v>24</v>
      </c>
      <c r="K63" s="12">
        <v>48</v>
      </c>
      <c r="L63" s="58">
        <f t="shared" si="44"/>
        <v>12</v>
      </c>
      <c r="M63" s="56">
        <v>7</v>
      </c>
      <c r="N63" s="57">
        <f t="shared" si="45"/>
        <v>58.333333333333336</v>
      </c>
      <c r="O63" s="56">
        <f t="shared" si="46"/>
        <v>12</v>
      </c>
      <c r="P63" s="56">
        <v>4</v>
      </c>
      <c r="Q63" s="56">
        <f t="shared" si="47"/>
        <v>33.333333333333329</v>
      </c>
      <c r="R63" s="41">
        <v>10</v>
      </c>
    </row>
    <row r="64" spans="1:18" ht="13.5" thickBot="1">
      <c r="A64" s="4"/>
      <c r="B64" s="8" t="s">
        <v>13</v>
      </c>
      <c r="C64" s="2">
        <f>SUM(C57:C63)</f>
        <v>893</v>
      </c>
      <c r="D64" s="7">
        <f t="shared" si="40"/>
        <v>223.25</v>
      </c>
      <c r="E64" s="2">
        <f>SUM(E57:E63)</f>
        <v>130</v>
      </c>
      <c r="F64" s="40">
        <f t="shared" si="41"/>
        <v>58.230683090705483</v>
      </c>
      <c r="G64" s="55">
        <f t="shared" si="42"/>
        <v>223.25</v>
      </c>
      <c r="H64" s="55">
        <f>SUM(H57:H63)</f>
        <v>87</v>
      </c>
      <c r="I64" s="55">
        <f t="shared" si="43"/>
        <v>38.969764837625981</v>
      </c>
      <c r="J64" s="2">
        <v>154</v>
      </c>
      <c r="K64" s="2">
        <f>SUM(K57:K63)</f>
        <v>415</v>
      </c>
      <c r="L64" s="6">
        <f t="shared" si="44"/>
        <v>103.75</v>
      </c>
      <c r="M64" s="2">
        <f>SUM(M57:M63)</f>
        <v>41</v>
      </c>
      <c r="N64" s="40">
        <f t="shared" si="45"/>
        <v>39.518072289156628</v>
      </c>
      <c r="O64" s="55">
        <f t="shared" si="46"/>
        <v>103.75</v>
      </c>
      <c r="P64" s="55">
        <f>SUM(P57:P63)</f>
        <v>32</v>
      </c>
      <c r="Q64" s="55">
        <f t="shared" si="47"/>
        <v>30.843373493975907</v>
      </c>
      <c r="R64" s="2">
        <f>SUM(R57:R63)</f>
        <v>55</v>
      </c>
    </row>
    <row r="65" spans="1:18" s="63" customFormat="1" ht="16.5" thickBot="1">
      <c r="A65" s="66"/>
      <c r="B65" s="65" t="s">
        <v>53</v>
      </c>
      <c r="C65" s="64">
        <f>C64+C55+C46+C34+C25+C16</f>
        <v>6358</v>
      </c>
      <c r="D65" s="64">
        <f>D64+D55+D46+D34+D25+D16</f>
        <v>1589.5</v>
      </c>
      <c r="E65" s="64">
        <f>E64+E55+E46+E34+E25+E16</f>
        <v>651</v>
      </c>
      <c r="F65" s="64">
        <f t="shared" si="41"/>
        <v>40.956275558351685</v>
      </c>
      <c r="G65" s="64">
        <f>C65/4</f>
        <v>1589.5</v>
      </c>
      <c r="H65" s="64">
        <f>H64+H55+H46+H34+H25+H16</f>
        <v>364</v>
      </c>
      <c r="I65" s="64">
        <f t="shared" si="43"/>
        <v>22.900283107895564</v>
      </c>
      <c r="J65" s="64">
        <f>J16+J25+J34+J46+J55+J64</f>
        <v>1100</v>
      </c>
      <c r="K65" s="64">
        <f>K64+K55+K46+K34+K25+K16</f>
        <v>2887</v>
      </c>
      <c r="L65" s="64">
        <f>L64+L55+L46+L34+L25+L16</f>
        <v>721.75</v>
      </c>
      <c r="M65" s="64">
        <f>M64+M55+M46+M34+M25+M16</f>
        <v>351</v>
      </c>
      <c r="N65" s="64">
        <f t="shared" si="45"/>
        <v>48.631797713889853</v>
      </c>
      <c r="O65" s="64">
        <f>K65/4</f>
        <v>721.75</v>
      </c>
      <c r="P65" s="64">
        <f>P64+P55+P46+P34+P25+P16</f>
        <v>196</v>
      </c>
      <c r="Q65" s="64">
        <f t="shared" si="47"/>
        <v>27.156217526844472</v>
      </c>
      <c r="R65" s="64">
        <f>R16+R25+R34+R46+R55+R64</f>
        <v>468</v>
      </c>
    </row>
  </sheetData>
  <mergeCells count="33">
    <mergeCell ref="A1:R1"/>
    <mergeCell ref="A2:R2"/>
    <mergeCell ref="A3:R3"/>
    <mergeCell ref="G36:I36"/>
    <mergeCell ref="O36:Q36"/>
    <mergeCell ref="O6:Q6"/>
    <mergeCell ref="G6:I6"/>
    <mergeCell ref="C5:J5"/>
    <mergeCell ref="K5:R5"/>
    <mergeCell ref="K35:R35"/>
    <mergeCell ref="C35:J35"/>
    <mergeCell ref="A8:R8"/>
    <mergeCell ref="A5:A7"/>
    <mergeCell ref="B5:B7"/>
    <mergeCell ref="C6:C7"/>
    <mergeCell ref="D6:F6"/>
    <mergeCell ref="A56:R56"/>
    <mergeCell ref="A47:R47"/>
    <mergeCell ref="A38:R38"/>
    <mergeCell ref="A26:R26"/>
    <mergeCell ref="A17:R17"/>
    <mergeCell ref="J6:J7"/>
    <mergeCell ref="K6:K7"/>
    <mergeCell ref="L6:N6"/>
    <mergeCell ref="R6:R7"/>
    <mergeCell ref="A35:A37"/>
    <mergeCell ref="B35:B37"/>
    <mergeCell ref="C36:C37"/>
    <mergeCell ref="D36:F36"/>
    <mergeCell ref="J36:J37"/>
    <mergeCell ref="K36:K37"/>
    <mergeCell ref="L36:N36"/>
    <mergeCell ref="R36:R37"/>
  </mergeCells>
  <pageMargins left="0.86" right="0.17" top="0.92" bottom="0.33" header="0.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Адиль</cp:lastModifiedBy>
  <cp:lastPrinted>2017-05-15T11:02:04Z</cp:lastPrinted>
  <dcterms:created xsi:type="dcterms:W3CDTF">2017-02-06T12:43:13Z</dcterms:created>
  <dcterms:modified xsi:type="dcterms:W3CDTF">2017-05-16T07:21:04Z</dcterms:modified>
</cp:coreProperties>
</file>